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Daily" sheetId="2" state="visible" r:id="rId2"/>
    <sheet name="Weekly" sheetId="3" state="visible" r:id="rId3"/>
    <sheet name="Abnormality log" sheetId="4" state="visible" r:id="rId4"/>
  </sheets>
  <definedNames>
    <definedName name="_xlnm._FilterDatabase" localSheetId="1" hidden="1">'Daily'!$A$5:$K$91</definedName>
    <definedName name="_xlnm.Print_Titles" localSheetId="1">'Daily'!$5:$5</definedName>
    <definedName name="_xlnm._FilterDatabase" localSheetId="2" hidden="1">'Weekly'!$A$5:$K$69</definedName>
    <definedName name="_xlnm.Print_Titles" localSheetId="2">'Weekly'!$5:$5</definedName>
    <definedName name="_xlnm._FilterDatabase" localSheetId="3" hidden="1">'Abnormality log'!$A$5:$M$205</definedName>
    <definedName name="_xlnm.Print_Titles" localSheetId="3">'Abnormality log'!$5:$5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 mmm yyyy"/>
    <numFmt numFmtId="165" formatCode="hh:mm"/>
    <numFmt numFmtId="166" formatCode="0.0"/>
  </numFmts>
  <fonts count="17">
    <font>
      <name val="Calibri"/>
      <family val="2"/>
      <color theme="1"/>
      <sz val="11"/>
      <scheme val="minor"/>
    </font>
    <font>
      <name val="Calibri"/>
      <b val="1"/>
      <color rgb="000F1720"/>
      <sz val="16"/>
    </font>
    <font>
      <name val="Calibri"/>
      <color rgb="00586675"/>
      <sz val="10"/>
    </font>
    <font>
      <name val="Calibri"/>
      <b val="1"/>
      <color rgb="009C5700"/>
      <sz val="10"/>
    </font>
    <font>
      <name val="Calibri"/>
      <b val="1"/>
      <color rgb="00FFFFFF"/>
      <sz val="11"/>
    </font>
    <font>
      <name val="Calibri"/>
      <color rgb="000F1720"/>
      <sz val="11"/>
    </font>
    <font>
      <name val="Calibri"/>
      <color rgb="00586675"/>
      <sz val="11"/>
    </font>
    <font>
      <i val="1"/>
      <color rgb="00586675"/>
      <sz val="10"/>
    </font>
    <font>
      <name val="Calibri"/>
      <b val="1"/>
      <color rgb="000F1720"/>
      <sz val="22"/>
    </font>
    <font>
      <color rgb="00586675"/>
      <sz val="10"/>
    </font>
    <font>
      <b val="1"/>
      <color rgb="000B6B63"/>
      <sz val="13"/>
    </font>
    <font>
      <b val="1"/>
      <color rgb="000F1720"/>
    </font>
    <font>
      <color rgb="000F1720"/>
    </font>
    <font>
      <i val="1"/>
      <color rgb="00586675"/>
      <sz val="9"/>
    </font>
    <font>
      <b val="1"/>
      <color rgb="000F1720"/>
      <sz val="12"/>
    </font>
    <font>
      <color rgb="000F1720"/>
      <sz val="11"/>
    </font>
    <font>
      <b val="1"/>
      <color rgb="009C5700"/>
    </font>
  </fonts>
  <fills count="6">
    <fill>
      <patternFill/>
    </fill>
    <fill>
      <patternFill patternType="gray125"/>
    </fill>
    <fill>
      <patternFill patternType="solid">
        <fgColor rgb="000B6B63"/>
      </patternFill>
    </fill>
    <fill>
      <patternFill patternType="solid">
        <fgColor rgb="00FFF8E1"/>
      </patternFill>
    </fill>
    <fill>
      <patternFill patternType="solid">
        <fgColor rgb="00F6F8FB"/>
      </patternFill>
    </fill>
    <fill>
      <patternFill patternType="solid">
        <fgColor rgb="00CFE7E4"/>
      </patternFill>
    </fill>
  </fills>
  <borders count="2">
    <border>
      <left/>
      <right/>
      <top/>
      <bottom/>
      <diagonal/>
    </border>
    <border>
      <left style="thin">
        <color rgb="00D6DDE8"/>
      </left>
      <right style="thin">
        <color rgb="00D6DDE8"/>
      </right>
      <top style="thin">
        <color rgb="00D6DDE8"/>
      </top>
      <bottom style="thin">
        <color rgb="00D6DDE8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1" fillId="3" borderId="1" pivotButton="0" quotePrefix="0" xfId="0"/>
    <xf numFmtId="0" fontId="0" fillId="3" borderId="1" pivotButton="0" quotePrefix="0" xfId="0"/>
    <xf numFmtId="0" fontId="7" fillId="0" borderId="0" pivotButton="0" quotePrefix="0" xfId="0"/>
    <xf numFmtId="0" fontId="12" fillId="3" borderId="1" pivotButton="0" quotePrefix="0" xfId="0"/>
    <xf numFmtId="164" fontId="12" fillId="3" borderId="1" pivotButton="0" quotePrefix="0" xfId="0"/>
    <xf numFmtId="0" fontId="4" fillId="2" borderId="1" applyAlignment="1" pivotButton="0" quotePrefix="0" xfId="0">
      <alignment vertical="center" wrapText="1"/>
    </xf>
    <xf numFmtId="0" fontId="11" fillId="0" borderId="1" pivotButton="0" quotePrefix="0" xfId="0"/>
    <xf numFmtId="0" fontId="12" fillId="0" borderId="1" pivotButton="0" quotePrefix="0" xfId="0"/>
    <xf numFmtId="9" fontId="12" fillId="0" borderId="1" pivotButton="0" quotePrefix="0" xfId="0"/>
    <xf numFmtId="0" fontId="11" fillId="5" borderId="1" pivotButton="0" quotePrefix="0" xfId="0"/>
    <xf numFmtId="9" fontId="11" fillId="5" borderId="1" pivotButton="0" quotePrefix="0" xfId="0"/>
    <xf numFmtId="0" fontId="1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14" fillId="0" borderId="1" applyAlignment="1" pivotButton="0" quotePrefix="0" xfId="0">
      <alignment horizontal="center"/>
    </xf>
    <xf numFmtId="166" fontId="14" fillId="0" borderId="1" applyAlignment="1" pivotButton="0" quotePrefix="0" xfId="0">
      <alignment horizontal="center"/>
    </xf>
    <xf numFmtId="0" fontId="15" fillId="0" borderId="0" pivotButton="0" quotePrefix="0" xfId="0"/>
    <xf numFmtId="0" fontId="1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165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/>
    </xf>
    <xf numFmtId="0" fontId="5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dxfs count="4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9C5700"/>
      </font>
      <fill>
        <patternFill patternType="solid">
          <fgColor rgb="00FFEB9C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  <dxf>
      <font>
        <color rgb="00586675"/>
      </font>
      <fill>
        <patternFill patternType="solid">
          <fgColor rgb="00EDEF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96809"/>
    <outlinePr summaryBelow="1" summaryRight="1"/>
    <pageSetUpPr fitToPage="1"/>
  </sheetPr>
  <dimension ref="B1:I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2" customWidth="1" min="3" max="3"/>
    <col width="14" customWidth="1" min="4" max="4"/>
    <col width="13" customWidth="1" min="5" max="5"/>
    <col width="11" customWidth="1" min="6" max="6"/>
    <col width="13" customWidth="1" min="7" max="7"/>
    <col width="16" customWidth="1" min="8" max="8"/>
    <col width="13" customWidth="1" min="9" max="9"/>
  </cols>
  <sheetData>
    <row r="1" ht="32" customHeight="1">
      <c r="B1" s="1" t="inlineStr">
        <is>
          <t>Autonomous maintenance checklist</t>
        </is>
      </c>
    </row>
    <row r="2">
      <c r="B2" s="2" t="inlineStr">
        <is>
          <t>Free template from OEE Lab: oeelab.com/autonomous-maintenance-checklist. Updated October 2026.</t>
        </is>
      </c>
    </row>
    <row r="4">
      <c r="B4" s="3" t="inlineStr">
        <is>
          <t>Checklist details</t>
        </is>
      </c>
    </row>
    <row r="5">
      <c r="B5" s="4" t="inlineStr">
        <is>
          <t>Machine type</t>
        </is>
      </c>
      <c r="C5" s="5" t="inlineStr">
        <is>
          <t>All machine types</t>
        </is>
      </c>
      <c r="D5" s="6" t="n"/>
      <c r="E5" s="6" t="n"/>
      <c r="F5" s="6" t="n"/>
      <c r="H5" s="7" t="inlineStr">
        <is>
          <t>pick from the list</t>
        </is>
      </c>
    </row>
    <row r="6">
      <c r="B6" s="4" t="inlineStr">
        <is>
          <t>Asset name or ID</t>
        </is>
      </c>
      <c r="C6" s="8" t="n"/>
      <c r="D6" s="6" t="n"/>
      <c r="E6" s="6" t="n"/>
      <c r="F6" s="6" t="n"/>
    </row>
    <row r="7">
      <c r="B7" s="4" t="inlineStr">
        <is>
          <t>Location or line</t>
        </is>
      </c>
      <c r="C7" s="8" t="n"/>
      <c r="D7" s="6" t="n"/>
      <c r="E7" s="6" t="n"/>
      <c r="F7" s="6" t="n"/>
    </row>
    <row r="8">
      <c r="B8" s="4" t="inlineStr">
        <is>
          <t>Team leader</t>
        </is>
      </c>
      <c r="C8" s="8" t="n"/>
      <c r="D8" s="6" t="n"/>
      <c r="E8" s="6" t="n"/>
      <c r="F8" s="6" t="n"/>
    </row>
    <row r="9">
      <c r="B9" s="4" t="inlineStr">
        <is>
          <t>Week of</t>
        </is>
      </c>
      <c r="C9" s="9" t="n"/>
      <c r="D9" s="6" t="n"/>
      <c r="E9" s="6" t="n"/>
      <c r="F9" s="6" t="n"/>
    </row>
    <row r="11">
      <c r="B11" s="3" t="inlineStr">
        <is>
          <t>Sign-off for the machine type above</t>
        </is>
      </c>
    </row>
    <row r="12" ht="30" customHeight="1">
      <c r="B12" s="10" t="inlineStr">
        <is>
          <t>Round</t>
        </is>
      </c>
      <c r="C12" s="10" t="inlineStr">
        <is>
          <t>Checks</t>
        </is>
      </c>
      <c r="D12" s="10" t="inlineStr">
        <is>
          <t>OK</t>
        </is>
      </c>
      <c r="E12" s="10" t="inlineStr">
        <is>
          <t>Problem</t>
        </is>
      </c>
      <c r="F12" s="10" t="inlineStr">
        <is>
          <t>N/A</t>
        </is>
      </c>
      <c r="G12" s="10" t="inlineStr">
        <is>
          <t>No result</t>
        </is>
      </c>
      <c r="H12" s="10" t="inlineStr">
        <is>
          <t>Missing sign-off</t>
        </is>
      </c>
      <c r="I12" s="10" t="inlineStr">
        <is>
          <t>Done</t>
        </is>
      </c>
    </row>
    <row r="13">
      <c r="B13" s="11" t="inlineStr">
        <is>
          <t>Daily</t>
        </is>
      </c>
      <c r="C13" s="12">
        <f>IF($C$5="All machine types",COUNTA('Daily'!$D$6:$D$300),COUNTIF('Daily'!$B$6:$B$300,$C$5))</f>
        <v>66</v>
      </c>
      <c r="D13" s="12">
        <f>IF($C$5="All machine types",COUNTIFS('Daily'!$F$6:$F$300,"OK"),COUNTIFS('Daily'!$F$6:$F$300,"OK",'Daily'!$B$6:$B$300,$C$5))</f>
        <v>0</v>
      </c>
      <c r="E13" s="12">
        <f>IF($C$5="All machine types",COUNTIFS('Daily'!$F$6:$F$300,"Problem"),COUNTIFS('Daily'!$F$6:$F$300,"Problem",'Daily'!$B$6:$B$300,$C$5))</f>
        <v>0</v>
      </c>
      <c r="F13" s="12">
        <f>IF($C$5="All machine types",COUNTIFS('Daily'!$F$6:$F$300,"N/A"),COUNTIFS('Daily'!$F$6:$F$300,"N/A",'Daily'!$B$6:$B$300,$C$5))</f>
        <v>0</v>
      </c>
      <c r="G13" s="12">
        <f>MAX(0,C13-D13-E13-F13)</f>
        <v>66</v>
      </c>
      <c r="H13" s="12">
        <f>IF($C$5="All machine types",COUNTIFS('Daily'!$J$6:$J$300,"Sign it*"),COUNTIFS('Daily'!$J$6:$J$300,"Sign it*",'Daily'!$B$6:$B$300,$C$5))</f>
        <v>0</v>
      </c>
      <c r="I13" s="13">
        <f>IF(C13-F13&lt;=0,"",(D13+E13)/(C13-F13))</f>
        <v>0</v>
      </c>
    </row>
    <row r="14">
      <c r="B14" s="11" t="inlineStr">
        <is>
          <t>Weekly</t>
        </is>
      </c>
      <c r="C14" s="12">
        <f>IF($C$5="All machine types",COUNTA('Weekly'!$D$6:$D$300),COUNTIF('Weekly'!$B$6:$B$300,$C$5))</f>
        <v>44</v>
      </c>
      <c r="D14" s="12">
        <f>IF($C$5="All machine types",COUNTIFS('Weekly'!$F$6:$F$300,"OK"),COUNTIFS('Weekly'!$F$6:$F$300,"OK",'Weekly'!$B$6:$B$300,$C$5))</f>
        <v>0</v>
      </c>
      <c r="E14" s="12">
        <f>IF($C$5="All machine types",COUNTIFS('Weekly'!$F$6:$F$300,"Problem"),COUNTIFS('Weekly'!$F$6:$F$300,"Problem",'Weekly'!$B$6:$B$300,$C$5))</f>
        <v>0</v>
      </c>
      <c r="F14" s="12">
        <f>IF($C$5="All machine types",COUNTIFS('Weekly'!$F$6:$F$300,"N/A"),COUNTIFS('Weekly'!$F$6:$F$300,"N/A",'Weekly'!$B$6:$B$300,$C$5))</f>
        <v>0</v>
      </c>
      <c r="G14" s="12">
        <f>MAX(0,C14-D14-E14-F14)</f>
        <v>44</v>
      </c>
      <c r="H14" s="12">
        <f>IF($C$5="All machine types",COUNTIFS('Weekly'!$J$6:$J$300,"Sign it*"),COUNTIFS('Weekly'!$J$6:$J$300,"Sign it*",'Weekly'!$B$6:$B$300,$C$5))</f>
        <v>0</v>
      </c>
      <c r="I14" s="13">
        <f>IF(C14-F14&lt;=0,"",(D14+E14)/(C14-F14))</f>
        <v>0</v>
      </c>
    </row>
    <row r="15">
      <c r="B15" s="14" t="inlineStr">
        <is>
          <t>Both rounds</t>
        </is>
      </c>
      <c r="C15" s="14">
        <f>SUM(C13:C14)</f>
        <v>110</v>
      </c>
      <c r="D15" s="14">
        <f>SUM(D13:D14)</f>
        <v>0</v>
      </c>
      <c r="E15" s="14">
        <f>SUM(E13:E14)</f>
        <v>0</v>
      </c>
      <c r="F15" s="14">
        <f>SUM(F13:F14)</f>
        <v>0</v>
      </c>
      <c r="G15" s="14">
        <f>SUM(G13:G14)</f>
        <v>110</v>
      </c>
      <c r="H15" s="14">
        <f>SUM(H13:H14)</f>
        <v>0</v>
      </c>
      <c r="I15" s="15">
        <f>IF(C15-F15&lt;=0,"",(D15+E15)/(C15-F15))</f>
        <v>0</v>
      </c>
    </row>
    <row r="16">
      <c r="B16" s="16" t="inlineStr">
        <is>
          <t>Done = (OK + Problem) / (Checks - N/A). No result = nothing picked yet. Missing sign-off = a result with no initials, date or time.</t>
        </is>
      </c>
    </row>
    <row r="18">
      <c r="B18" s="3" t="inlineStr">
        <is>
          <t>Checks by type</t>
        </is>
      </c>
    </row>
    <row r="19">
      <c r="B19" s="17" t="inlineStr">
        <is>
          <t>Type</t>
        </is>
      </c>
      <c r="C19" s="17" t="inlineStr">
        <is>
          <t>Daily</t>
        </is>
      </c>
      <c r="D19" s="17" t="inlineStr">
        <is>
          <t>Weekly</t>
        </is>
      </c>
      <c r="E19" s="17" t="inlineStr">
        <is>
          <t>Both</t>
        </is>
      </c>
    </row>
    <row r="20">
      <c r="B20" s="11" t="inlineStr">
        <is>
          <t>Clean</t>
        </is>
      </c>
      <c r="C20" s="18">
        <f>IF($C$5="All machine types",COUNTIF('Daily'!$C$6:$C$300,$B20),COUNTIFS('Daily'!$C$6:$C$300,$B20,'Daily'!$B$6:$B$300,$C$5))</f>
        <v>12</v>
      </c>
      <c r="D20" s="18">
        <f>IF($C$5="All machine types",COUNTIF('Weekly'!$C$6:$C$300,$B20),COUNTIFS('Weekly'!$C$6:$C$300,$B20,'Weekly'!$B$6:$B$300,$C$5))</f>
        <v>11</v>
      </c>
      <c r="E20" s="18">
        <f>C20+D20</f>
        <v>23</v>
      </c>
    </row>
    <row r="21">
      <c r="B21" s="11" t="inlineStr">
        <is>
          <t>Inspect</t>
        </is>
      </c>
      <c r="C21" s="18">
        <f>IF($C$5="All machine types",COUNTIF('Daily'!$C$6:$C$300,$B21),COUNTIFS('Daily'!$C$6:$C$300,$B21,'Daily'!$B$6:$B$300,$C$5))</f>
        <v>35</v>
      </c>
      <c r="D21" s="18">
        <f>IF($C$5="All machine types",COUNTIF('Weekly'!$C$6:$C$300,$B21),COUNTIFS('Weekly'!$C$6:$C$300,$B21,'Weekly'!$B$6:$B$300,$C$5))</f>
        <v>11</v>
      </c>
      <c r="E21" s="18">
        <f>C21+D21</f>
        <v>46</v>
      </c>
    </row>
    <row r="22">
      <c r="B22" s="11" t="inlineStr">
        <is>
          <t>Lubricate</t>
        </is>
      </c>
      <c r="C22" s="18">
        <f>IF($C$5="All machine types",COUNTIF('Daily'!$C$6:$C$300,$B22),COUNTIFS('Daily'!$C$6:$C$300,$B22,'Daily'!$B$6:$B$300,$C$5))</f>
        <v>8</v>
      </c>
      <c r="D22" s="18">
        <f>IF($C$5="All machine types",COUNTIF('Weekly'!$C$6:$C$300,$B22),COUNTIFS('Weekly'!$C$6:$C$300,$B22,'Weekly'!$B$6:$B$300,$C$5))</f>
        <v>11</v>
      </c>
      <c r="E22" s="18">
        <f>C22+D22</f>
        <v>19</v>
      </c>
    </row>
    <row r="23">
      <c r="B23" s="11" t="inlineStr">
        <is>
          <t>Tighten</t>
        </is>
      </c>
      <c r="C23" s="18">
        <f>IF($C$5="All machine types",COUNTIF('Daily'!$C$6:$C$300,$B23),COUNTIFS('Daily'!$C$6:$C$300,$B23,'Daily'!$B$6:$B$300,$C$5))</f>
        <v>11</v>
      </c>
      <c r="D23" s="18">
        <f>IF($C$5="All machine types",COUNTIF('Weekly'!$C$6:$C$300,$B23),COUNTIFS('Weekly'!$C$6:$C$300,$B23,'Weekly'!$B$6:$B$300,$C$5))</f>
        <v>11</v>
      </c>
      <c r="E23" s="18">
        <f>C23+D23</f>
        <v>22</v>
      </c>
    </row>
    <row r="26">
      <c r="B26" s="3" t="inlineStr">
        <is>
          <t>Tags in the abnormality log</t>
        </is>
      </c>
    </row>
    <row r="27" ht="30" customHeight="1">
      <c r="B27" s="10" t="inlineStr">
        <is>
          <t>Open tags</t>
        </is>
      </c>
      <c r="C27" s="10" t="inlineStr">
        <is>
          <t>For the operator</t>
        </is>
      </c>
      <c r="D27" s="10" t="inlineStr">
        <is>
          <t>For maintenance</t>
        </is>
      </c>
      <c r="E27" s="10" t="inlineStr">
        <is>
          <t>Not decided</t>
        </is>
      </c>
      <c r="F27" s="10" t="inlineStr">
        <is>
          <t>Closed</t>
        </is>
      </c>
      <c r="G27" s="10" t="inlineStr">
        <is>
          <t>Average days to close</t>
        </is>
      </c>
    </row>
    <row r="28">
      <c r="B28" s="19">
        <f>IF($C$5="All machine types",COUNTIFS('Abnormality log'!$L$6:$L$205,"Open"),COUNTIFS('Abnormality log'!$L$6:$L$205,"Open",'Abnormality log'!$D$6:$D$205,$C$5))</f>
        <v>0</v>
      </c>
      <c r="C28" s="19">
        <f>IF($C$5="All machine types",COUNTIFS('Abnormality log'!$L$6:$L$205,"Open",'Abnormality log'!$H$6:$H$205,"Operator"),COUNTIFS('Abnormality log'!$L$6:$L$205,"Open",'Abnormality log'!$H$6:$H$205,"Operator",'Abnormality log'!$D$6:$D$205,$C$5))</f>
        <v>0</v>
      </c>
      <c r="D28" s="19">
        <f>IF($C$5="All machine types",COUNTIFS('Abnormality log'!$L$6:$L$205,"Open",'Abnormality log'!$H$6:$H$205,"Maintenance"),COUNTIFS('Abnormality log'!$L$6:$L$205,"Open",'Abnormality log'!$H$6:$H$205,"Maintenance",'Abnormality log'!$D$6:$D$205,$C$5))</f>
        <v>0</v>
      </c>
      <c r="E28" s="19">
        <f>MAX(0,B28-C28-D28)</f>
        <v>0</v>
      </c>
      <c r="F28" s="19">
        <f>IF($C$5="All machine types",COUNTIFS('Abnormality log'!$L$6:$L$205,"Closed"),COUNTIFS('Abnormality log'!$L$6:$L$205,"Closed",'Abnormality log'!$D$6:$D$205,$C$5))</f>
        <v>0</v>
      </c>
      <c r="G28" s="20" t="str">
        <f>IF(F28=0,"",IF($C$5="All machine types",SUMIFS('Abnormality log'!$M$6:$M$205,'Abnormality log'!$L$6:$L$205,"Closed"),SUMIFS('Abnormality log'!$M$6:$M$205,'Abnormality log'!$L$6:$L$205,"Closed",'Abnormality log'!$D$6:$D$205,$C$5))/F28)</f>
        <v/>
      </c>
    </row>
    <row r="31">
      <c r="B31" s="3" t="inlineStr">
        <is>
          <t>How to use it</t>
        </is>
      </c>
    </row>
    <row r="32">
      <c r="B32" s="21" t="inlineStr">
        <is>
          <t>1. Pick the machine type in C5 (or keep All machine types). Fill in the asset, the location, the team leader and the week.</t>
        </is>
      </c>
    </row>
    <row r="33">
      <c r="B33" s="21" t="inlineStr">
        <is>
          <t>2. On the Daily and Weekly sheets, filter column B to your machine type. Check every line against the manufacturer's manual.</t>
        </is>
      </c>
    </row>
    <row r="34">
      <c r="B34" s="21" t="inlineStr">
        <is>
          <t>3. On the round, pick OK, Problem or N/A in column F and sign it: your initials, the date and the time.</t>
        </is>
      </c>
    </row>
    <row r="35">
      <c r="B35" s="21" t="inlineStr">
        <is>
          <t>4. Every Problem is flagged "Tag it and log it": hang a numbered tag on the machine and add a row to the Abnormality log.</t>
        </is>
      </c>
    </row>
    <row r="36">
      <c r="B36" s="21" t="inlineStr">
        <is>
          <t>5. In the log, decide who fixes each tag and enter the date closed when it is done. The cover counts the open tags.</t>
        </is>
      </c>
    </row>
    <row r="37">
      <c r="B37" s="21" t="inlineStr">
        <is>
          <t>6. Save a copy after each round, with the date in the file name, then clear columns F to I and K for the next round.</t>
        </is>
      </c>
    </row>
    <row r="38">
      <c r="B38" s="21" t="inlineStr">
        <is>
          <t>7. Add your own checks in the empty yellow rows at the bottom of each sheet.</t>
        </is>
      </c>
    </row>
    <row r="40">
      <c r="B40" s="22" t="inlineStr">
        <is>
          <t>Safety: stop the machine and lock it out as your procedure requires before cleaning or reaching inside guards.</t>
        </is>
      </c>
    </row>
    <row r="41">
      <c r="B41" s="2" t="inlineStr">
        <is>
          <t>Machine types in this file: Pumps (centrifugal), Air compressors, Conveyors, Electric motors, Gearboxes, Filling machines, Packaging machines, CNC machines, Injection molding machines, Hydraulic systems, Any other machine (general checks).</t>
        </is>
      </c>
    </row>
    <row r="42">
      <c r="B42" s="2" t="inlineStr">
        <is>
          <t>Free to use and share. More free maintenance and OEE tools at oeelab.com.</t>
        </is>
      </c>
    </row>
  </sheetData>
  <mergeCells count="5">
    <mergeCell ref="C9:F9"/>
    <mergeCell ref="C8:F8"/>
    <mergeCell ref="C6:F6"/>
    <mergeCell ref="C7:F7"/>
    <mergeCell ref="C5:F5"/>
  </mergeCells>
  <conditionalFormatting sqref="I13:I15">
    <cfRule type="dataBar" priority="1">
      <dataBar>
        <cfvo type="num" val="0"/>
        <cfvo type="num" val="1"/>
        <color rgb="0035B5A9"/>
      </dataBar>
    </cfRule>
  </conditionalFormatting>
  <conditionalFormatting sqref="E13:E15">
    <cfRule type="cellIs" priority="2" operator="greaterThan" dxfId="0">
      <formula>0</formula>
    </cfRule>
  </conditionalFormatting>
  <conditionalFormatting sqref="H13:H15">
    <cfRule type="cellIs" priority="3" operator="greaterThan" dxfId="1">
      <formula>0</formula>
    </cfRule>
  </conditionalFormatting>
  <conditionalFormatting sqref="B28">
    <cfRule type="cellIs" priority="4" operator="greaterThan" dxfId="0">
      <formula>0</formula>
    </cfRule>
  </conditionalFormatting>
  <dataValidations count="2">
    <dataValidation sqref="C5" showDropDown="0" showInputMessage="1" showErrorMessage="1" allowBlank="0" promptTitle="Machine type" prompt="Pick a machine type, or All machine types" type="list">
      <formula1>"All machine types,Pumps (centrifugal),Air compressors,Conveyors,Electric motors,Gearboxes,Filling machines,Packaging machines,CNC machines,Injection molding machines,Hydraulic systems,Any other machine (general checks)"</formula1>
    </dataValidation>
    <dataValidation sqref="C9" showDropDown="0" showInputMessage="0" showErrorMessage="0" allowBlank="1" type="date" operator="greaterThan">
      <formula1>36526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B6B63"/>
    <outlinePr summaryBelow="1" summaryRight="1"/>
    <pageSetUpPr fitToPage="1"/>
  </sheetPr>
  <dimension ref="A1:K30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1" customWidth="1" min="3" max="3"/>
    <col width="46" customWidth="1" min="4" max="4"/>
    <col width="40" customWidth="1" min="5" max="5"/>
    <col width="11" customWidth="1" min="6" max="6"/>
    <col width="9" customWidth="1" min="7" max="7"/>
    <col width="12" customWidth="1" min="8" max="8"/>
    <col width="8" customWidth="1" min="9" max="9"/>
    <col width="26" customWidth="1" min="10" max="10"/>
    <col width="30" customWidth="1" min="11" max="11"/>
  </cols>
  <sheetData>
    <row r="1">
      <c r="A1" s="23" t="inlineStr">
        <is>
          <t>Daily operator checks</t>
        </is>
      </c>
    </row>
    <row r="2">
      <c r="A2" s="24" t="inlineStr">
        <is>
          <t>Autonomous maintenance checklist from OEE Lab (oeelab.com). Filter column B to one machine type. On the round, pick a result in column F and sign it with your initials, the date and the time. Follow the manufacturer's manual for intervals and lubricants.</t>
        </is>
      </c>
    </row>
    <row r="3">
      <c r="A3" s="25" t="inlineStr">
        <is>
          <t>Before you start: stop the machine and lock it out as your procedure requires before cleaning or reaching inside guards. Operators do only these checks; anything else gets a tag for maintenance.</t>
        </is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Type</t>
        </is>
      </c>
      <c r="D5" s="10" t="inlineStr">
        <is>
          <t>Check</t>
        </is>
      </c>
      <c r="E5" s="10" t="inlineStr">
        <is>
          <t>Look for (the abnormality)</t>
        </is>
      </c>
      <c r="F5" s="10" t="inlineStr">
        <is>
          <t>Result</t>
        </is>
      </c>
      <c r="G5" s="10" t="inlineStr">
        <is>
          <t>Initials</t>
        </is>
      </c>
      <c r="H5" s="10" t="inlineStr">
        <is>
          <t>Date</t>
        </is>
      </c>
      <c r="I5" s="10" t="inlineStr">
        <is>
          <t>Time</t>
        </is>
      </c>
      <c r="J5" s="10" t="inlineStr">
        <is>
          <t>Flag</t>
        </is>
      </c>
      <c r="K5" s="10" t="inlineStr">
        <is>
          <t>Notes</t>
        </is>
      </c>
    </row>
    <row r="6">
      <c r="A6" s="26" t="n">
        <v>1</v>
      </c>
      <c r="B6" s="27" t="inlineStr">
        <is>
          <t>Pumps (centrifugal)</t>
        </is>
      </c>
      <c r="C6" s="27" t="inlineStr">
        <is>
          <t>Clean</t>
        </is>
      </c>
      <c r="D6" s="27" t="inlineStr">
        <is>
          <t>Wipe the pump, motor and baseplate clean</t>
        </is>
      </c>
      <c r="E6" s="28" t="inlineStr">
        <is>
          <t>Fresh oil or water on a clean surface, a stain that comes back</t>
        </is>
      </c>
      <c r="F6" s="29" t="n"/>
      <c r="G6" s="29" t="n"/>
      <c r="H6" s="30" t="n"/>
      <c r="I6" s="31" t="n"/>
      <c r="J6" s="27" t="str">
        <f>IF(F6="Problem",IF(OR(G6="",H6="",I6=""),"Sign it, then tag and log it","Tag it and log it"),IF(AND(F6&lt;&gt;"",F6&lt;&gt;"N/A",OR(G6="",H6="",I6="")),"Sign it: initials, date, time",""))</f>
        <v/>
      </c>
      <c r="K6" s="29" t="n"/>
    </row>
    <row r="7">
      <c r="A7" s="26" t="n">
        <v>2</v>
      </c>
      <c r="B7" s="27" t="inlineStr">
        <is>
          <t>Pumps (centrifugal)</t>
        </is>
      </c>
      <c r="C7" s="27" t="inlineStr">
        <is>
          <t>Inspect</t>
        </is>
      </c>
      <c r="D7" s="27" t="inlineStr">
        <is>
          <t>Check the shaft seal and the pipe joints</t>
        </is>
      </c>
      <c r="E7" s="28" t="inlineStr">
        <is>
          <t>Drips, spray or a wet patch under the seal</t>
        </is>
      </c>
      <c r="F7" s="29" t="n"/>
      <c r="G7" s="29" t="n"/>
      <c r="H7" s="30" t="n"/>
      <c r="I7" s="31" t="n"/>
      <c r="J7" s="27" t="str">
        <f>IF(F7="Problem",IF(OR(G7="",H7="",I7=""),"Sign it, then tag and log it","Tag it and log it"),IF(AND(F7&lt;&gt;"",F7&lt;&gt;"N/A",OR(G7="",H7="",I7="")),"Sign it: initials, date, time",""))</f>
        <v/>
      </c>
      <c r="K7" s="29" t="n"/>
    </row>
    <row r="8">
      <c r="A8" s="26" t="n">
        <v>3</v>
      </c>
      <c r="B8" s="27" t="inlineStr">
        <is>
          <t>Pumps (centrifugal)</t>
        </is>
      </c>
      <c r="C8" s="27" t="inlineStr">
        <is>
          <t>Inspect</t>
        </is>
      </c>
      <c r="D8" s="27" t="inlineStr">
        <is>
          <t>Listen and feel at the bearing housing</t>
        </is>
      </c>
      <c r="E8" s="28" t="inlineStr">
        <is>
          <t>A gravel sound (cavitation), a new noise, more heat or vibration than usual</t>
        </is>
      </c>
      <c r="F8" s="29" t="n"/>
      <c r="G8" s="29" t="n"/>
      <c r="H8" s="30" t="n"/>
      <c r="I8" s="31" t="n"/>
      <c r="J8" s="27" t="str">
        <f>IF(F8="Problem",IF(OR(G8="",H8="",I8=""),"Sign it, then tag and log it","Tag it and log it"),IF(AND(F8&lt;&gt;"",F8&lt;&gt;"N/A",OR(G8="",H8="",I8="")),"Sign it: initials, date, time",""))</f>
        <v/>
      </c>
      <c r="K8" s="29" t="n"/>
    </row>
    <row r="9">
      <c r="A9" s="26" t="n">
        <v>4</v>
      </c>
      <c r="B9" s="27" t="inlineStr">
        <is>
          <t>Pumps (centrifugal)</t>
        </is>
      </c>
      <c r="C9" s="27" t="inlineStr">
        <is>
          <t>Inspect</t>
        </is>
      </c>
      <c r="D9" s="27" t="inlineStr">
        <is>
          <t>Read the suction and discharge gauges</t>
        </is>
      </c>
      <c r="E9" s="28" t="inlineStr">
        <is>
          <t>A needle outside the normal range marked on the gauge</t>
        </is>
      </c>
      <c r="F9" s="29" t="n"/>
      <c r="G9" s="29" t="n"/>
      <c r="H9" s="30" t="n"/>
      <c r="I9" s="31" t="n"/>
      <c r="J9" s="27" t="str">
        <f>IF(F9="Problem",IF(OR(G9="",H9="",I9=""),"Sign it, then tag and log it","Tag it and log it"),IF(AND(F9&lt;&gt;"",F9&lt;&gt;"N/A",OR(G9="",H9="",I9="")),"Sign it: initials, date, time",""))</f>
        <v/>
      </c>
      <c r="K9" s="29" t="n"/>
    </row>
    <row r="10">
      <c r="A10" s="26" t="n">
        <v>5</v>
      </c>
      <c r="B10" s="27" t="inlineStr">
        <is>
          <t>Pumps (centrifugal)</t>
        </is>
      </c>
      <c r="C10" s="27" t="inlineStr">
        <is>
          <t>Lubricate</t>
        </is>
      </c>
      <c r="D10" s="27" t="inlineStr">
        <is>
          <t>Check the bearing oil level in the sight glass or oiler</t>
        </is>
      </c>
      <c r="E10" s="28" t="inlineStr">
        <is>
          <t>Level below the mark, milky or dark oil</t>
        </is>
      </c>
      <c r="F10" s="29" t="n"/>
      <c r="G10" s="29" t="n"/>
      <c r="H10" s="30" t="n"/>
      <c r="I10" s="31" t="n"/>
      <c r="J10" s="27" t="str">
        <f>IF(F10="Problem",IF(OR(G10="",H10="",I10=""),"Sign it, then tag and log it","Tag it and log it"),IF(AND(F10&lt;&gt;"",F10&lt;&gt;"N/A",OR(G10="",H10="",I10="")),"Sign it: initials, date, time",""))</f>
        <v/>
      </c>
      <c r="K10" s="29" t="n"/>
    </row>
    <row r="11">
      <c r="A11" s="26" t="n">
        <v>6</v>
      </c>
      <c r="B11" s="27" t="inlineStr">
        <is>
          <t>Pumps (centrifugal)</t>
        </is>
      </c>
      <c r="C11" s="27" t="inlineStr">
        <is>
          <t>Tighten</t>
        </is>
      </c>
      <c r="D11" s="27" t="inlineStr">
        <is>
          <t>Check the match marks on the baseplate and guard bolts</t>
        </is>
      </c>
      <c r="E11" s="28" t="inlineStr">
        <is>
          <t>A mark out of line, a missing bolt, a guard that moves</t>
        </is>
      </c>
      <c r="F11" s="29" t="n"/>
      <c r="G11" s="29" t="n"/>
      <c r="H11" s="30" t="n"/>
      <c r="I11" s="31" t="n"/>
      <c r="J11" s="27" t="str">
        <f>IF(F11="Problem",IF(OR(G11="",H11="",I11=""),"Sign it, then tag and log it","Tag it and log it"),IF(AND(F11&lt;&gt;"",F11&lt;&gt;"N/A",OR(G11="",H11="",I11="")),"Sign it: initials, date, time",""))</f>
        <v/>
      </c>
      <c r="K11" s="29" t="n"/>
    </row>
    <row r="12">
      <c r="A12" s="32" t="n">
        <v>7</v>
      </c>
      <c r="B12" s="33" t="inlineStr">
        <is>
          <t>Air compressors</t>
        </is>
      </c>
      <c r="C12" s="33" t="inlineStr">
        <is>
          <t>Clean</t>
        </is>
      </c>
      <c r="D12" s="33" t="inlineStr">
        <is>
          <t>Wipe the compressor and keep the intake and cooler area clear</t>
        </is>
      </c>
      <c r="E12" s="34" t="inlineStr">
        <is>
          <t>Oil mist, dust on the cooler, boxes blocking the airflow</t>
        </is>
      </c>
      <c r="F12" s="29" t="n"/>
      <c r="G12" s="29" t="n"/>
      <c r="H12" s="30" t="n"/>
      <c r="I12" s="31" t="n"/>
      <c r="J12" s="33" t="str">
        <f>IF(F12="Problem",IF(OR(G12="",H12="",I12=""),"Sign it, then tag and log it","Tag it and log it"),IF(AND(F12&lt;&gt;"",F12&lt;&gt;"N/A",OR(G12="",H12="",I12="")),"Sign it: initials, date, time",""))</f>
        <v/>
      </c>
      <c r="K12" s="29" t="n"/>
    </row>
    <row r="13">
      <c r="A13" s="32" t="n">
        <v>8</v>
      </c>
      <c r="B13" s="33" t="inlineStr">
        <is>
          <t>Air compressors</t>
        </is>
      </c>
      <c r="C13" s="33" t="inlineStr">
        <is>
          <t>Inspect</t>
        </is>
      </c>
      <c r="D13" s="33" t="inlineStr">
        <is>
          <t>Drain the condensate, or check that the automatic drain cycles</t>
        </is>
      </c>
      <c r="E13" s="34" t="inlineStr">
        <is>
          <t>No water at the drain, or a drain that blows air all the time</t>
        </is>
      </c>
      <c r="F13" s="29" t="n"/>
      <c r="G13" s="29" t="n"/>
      <c r="H13" s="30" t="n"/>
      <c r="I13" s="31" t="n"/>
      <c r="J13" s="33" t="str">
        <f>IF(F13="Problem",IF(OR(G13="",H13="",I13=""),"Sign it, then tag and log it","Tag it and log it"),IF(AND(F13&lt;&gt;"",F13&lt;&gt;"N/A",OR(G13="",H13="",I13="")),"Sign it: initials, date, time",""))</f>
        <v/>
      </c>
      <c r="K13" s="29" t="n"/>
    </row>
    <row r="14">
      <c r="A14" s="32" t="n">
        <v>9</v>
      </c>
      <c r="B14" s="33" t="inlineStr">
        <is>
          <t>Air compressors</t>
        </is>
      </c>
      <c r="C14" s="33" t="inlineStr">
        <is>
          <t>Inspect</t>
        </is>
      </c>
      <c r="D14" s="33" t="inlineStr">
        <is>
          <t>Read the discharge pressure and temperature</t>
        </is>
      </c>
      <c r="E14" s="34" t="inlineStr">
        <is>
          <t>A reading outside the normal range marked on the gauge</t>
        </is>
      </c>
      <c r="F14" s="29" t="n"/>
      <c r="G14" s="29" t="n"/>
      <c r="H14" s="30" t="n"/>
      <c r="I14" s="31" t="n"/>
      <c r="J14" s="33" t="str">
        <f>IF(F14="Problem",IF(OR(G14="",H14="",I14=""),"Sign it, then tag and log it","Tag it and log it"),IF(AND(F14&lt;&gt;"",F14&lt;&gt;"N/A",OR(G14="",H14="",I14="")),"Sign it: initials, date, time",""))</f>
        <v/>
      </c>
      <c r="K14" s="29" t="n"/>
    </row>
    <row r="15">
      <c r="A15" s="32" t="n">
        <v>10</v>
      </c>
      <c r="B15" s="33" t="inlineStr">
        <is>
          <t>Air compressors</t>
        </is>
      </c>
      <c r="C15" s="33" t="inlineStr">
        <is>
          <t>Inspect</t>
        </is>
      </c>
      <c r="D15" s="33" t="inlineStr">
        <is>
          <t>Listen around the unit, the receiver and the hoses</t>
        </is>
      </c>
      <c r="E15" s="34" t="inlineStr">
        <is>
          <t>Hissing air leaks, knocking or a new noise</t>
        </is>
      </c>
      <c r="F15" s="29" t="n"/>
      <c r="G15" s="29" t="n"/>
      <c r="H15" s="30" t="n"/>
      <c r="I15" s="31" t="n"/>
      <c r="J15" s="33" t="str">
        <f>IF(F15="Problem",IF(OR(G15="",H15="",I15=""),"Sign it, then tag and log it","Tag it and log it"),IF(AND(F15&lt;&gt;"",F15&lt;&gt;"N/A",OR(G15="",H15="",I15="")),"Sign it: initials, date, time",""))</f>
        <v/>
      </c>
      <c r="K15" s="29" t="n"/>
    </row>
    <row r="16">
      <c r="A16" s="32" t="n">
        <v>11</v>
      </c>
      <c r="B16" s="33" t="inlineStr">
        <is>
          <t>Air compressors</t>
        </is>
      </c>
      <c r="C16" s="33" t="inlineStr">
        <is>
          <t>Lubricate</t>
        </is>
      </c>
      <c r="D16" s="33" t="inlineStr">
        <is>
          <t>Check the oil level in the sight glass (oil-lubricated units)</t>
        </is>
      </c>
      <c r="E16" s="34" t="inlineStr">
        <is>
          <t>Level below the mark, foam or dark oil</t>
        </is>
      </c>
      <c r="F16" s="29" t="n"/>
      <c r="G16" s="29" t="n"/>
      <c r="H16" s="30" t="n"/>
      <c r="I16" s="31" t="n"/>
      <c r="J16" s="33" t="str">
        <f>IF(F16="Problem",IF(OR(G16="",H16="",I16=""),"Sign it, then tag and log it","Tag it and log it"),IF(AND(F16&lt;&gt;"",F16&lt;&gt;"N/A",OR(G16="",H16="",I16="")),"Sign it: initials, date, time",""))</f>
        <v/>
      </c>
      <c r="K16" s="29" t="n"/>
    </row>
    <row r="17">
      <c r="A17" s="32" t="n">
        <v>12</v>
      </c>
      <c r="B17" s="33" t="inlineStr">
        <is>
          <t>Air compressors</t>
        </is>
      </c>
      <c r="C17" s="33" t="inlineStr">
        <is>
          <t>Tighten</t>
        </is>
      </c>
      <c r="D17" s="33" t="inlineStr">
        <is>
          <t>Check the match marks on the panel and mounting bolts</t>
        </is>
      </c>
      <c r="E17" s="34" t="inlineStr">
        <is>
          <t>A mark out of line, a panel that rattles</t>
        </is>
      </c>
      <c r="F17" s="29" t="n"/>
      <c r="G17" s="29" t="n"/>
      <c r="H17" s="30" t="n"/>
      <c r="I17" s="31" t="n"/>
      <c r="J17" s="33" t="str">
        <f>IF(F17="Problem",IF(OR(G17="",H17="",I17=""),"Sign it, then tag and log it","Tag it and log it"),IF(AND(F17&lt;&gt;"",F17&lt;&gt;"N/A",OR(G17="",H17="",I17="")),"Sign it: initials, date, time",""))</f>
        <v/>
      </c>
      <c r="K17" s="29" t="n"/>
    </row>
    <row r="18">
      <c r="A18" s="26" t="n">
        <v>13</v>
      </c>
      <c r="B18" s="27" t="inlineStr">
        <is>
          <t>Conveyors</t>
        </is>
      </c>
      <c r="C18" s="27" t="inlineStr">
        <is>
          <t>Clean</t>
        </is>
      </c>
      <c r="D18" s="27" t="inlineStr">
        <is>
          <t>Clear spillage and build-up at transfer points, with the conveyor stopped and locked out</t>
        </is>
      </c>
      <c r="E18" s="28" t="inlineStr">
        <is>
          <t>Build-up that returns at the same spot (mistracking or a worn scraper)</t>
        </is>
      </c>
      <c r="F18" s="29" t="n"/>
      <c r="G18" s="29" t="n"/>
      <c r="H18" s="30" t="n"/>
      <c r="I18" s="31" t="n"/>
      <c r="J18" s="27" t="str">
        <f>IF(F18="Problem",IF(OR(G18="",H18="",I18=""),"Sign it, then tag and log it","Tag it and log it"),IF(AND(F18&lt;&gt;"",F18&lt;&gt;"N/A",OR(G18="",H18="",I18="")),"Sign it: initials, date, time",""))</f>
        <v/>
      </c>
      <c r="K18" s="29" t="n"/>
    </row>
    <row r="19">
      <c r="A19" s="26" t="n">
        <v>14</v>
      </c>
      <c r="B19" s="27" t="inlineStr">
        <is>
          <t>Conveyors</t>
        </is>
      </c>
      <c r="C19" s="27" t="inlineStr">
        <is>
          <t>Inspect</t>
        </is>
      </c>
      <c r="D19" s="27" t="inlineStr">
        <is>
          <t>Watch the belt run for one full turn</t>
        </is>
      </c>
      <c r="E19" s="28" t="inlineStr">
        <is>
          <t>Belt off centre, frayed edges, tears, a damaged splice</t>
        </is>
      </c>
      <c r="F19" s="29" t="n"/>
      <c r="G19" s="29" t="n"/>
      <c r="H19" s="30" t="n"/>
      <c r="I19" s="31" t="n"/>
      <c r="J19" s="27" t="str">
        <f>IF(F19="Problem",IF(OR(G19="",H19="",I19=""),"Sign it, then tag and log it","Tag it and log it"),IF(AND(F19&lt;&gt;"",F19&lt;&gt;"N/A",OR(G19="",H19="",I19="")),"Sign it: initials, date, time",""))</f>
        <v/>
      </c>
      <c r="K19" s="29" t="n"/>
    </row>
    <row r="20">
      <c r="A20" s="26" t="n">
        <v>15</v>
      </c>
      <c r="B20" s="27" t="inlineStr">
        <is>
          <t>Conveyors</t>
        </is>
      </c>
      <c r="C20" s="27" t="inlineStr">
        <is>
          <t>Inspect</t>
        </is>
      </c>
      <c r="D20" s="27" t="inlineStr">
        <is>
          <t>Listen along the rollers and the drive</t>
        </is>
      </c>
      <c r="E20" s="28" t="inlineStr">
        <is>
          <t>Squealing or grinding, a roller that does not turn</t>
        </is>
      </c>
      <c r="F20" s="29" t="n"/>
      <c r="G20" s="29" t="n"/>
      <c r="H20" s="30" t="n"/>
      <c r="I20" s="31" t="n"/>
      <c r="J20" s="27" t="str">
        <f>IF(F20="Problem",IF(OR(G20="",H20="",I20=""),"Sign it, then tag and log it","Tag it and log it"),IF(AND(F20&lt;&gt;"",F20&lt;&gt;"N/A",OR(G20="",H20="",I20="")),"Sign it: initials, date, time",""))</f>
        <v/>
      </c>
      <c r="K20" s="29" t="n"/>
    </row>
    <row r="21">
      <c r="A21" s="26" t="n">
        <v>16</v>
      </c>
      <c r="B21" s="27" t="inlineStr">
        <is>
          <t>Conveyors</t>
        </is>
      </c>
      <c r="C21" s="27" t="inlineStr">
        <is>
          <t>Inspect</t>
        </is>
      </c>
      <c r="D21" s="27" t="inlineStr">
        <is>
          <t>Check that guards and pull-cord switches are in place</t>
        </is>
      </c>
      <c r="E21" s="28" t="inlineStr">
        <is>
          <t>A missing or loose guard, a slack pull cord</t>
        </is>
      </c>
      <c r="F21" s="29" t="n"/>
      <c r="G21" s="29" t="n"/>
      <c r="H21" s="30" t="n"/>
      <c r="I21" s="31" t="n"/>
      <c r="J21" s="27" t="str">
        <f>IF(F21="Problem",IF(OR(G21="",H21="",I21=""),"Sign it, then tag and log it","Tag it and log it"),IF(AND(F21&lt;&gt;"",F21&lt;&gt;"N/A",OR(G21="",H21="",I21="")),"Sign it: initials, date, time",""))</f>
        <v/>
      </c>
      <c r="K21" s="29" t="n"/>
    </row>
    <row r="22">
      <c r="A22" s="26" t="n">
        <v>17</v>
      </c>
      <c r="B22" s="27" t="inlineStr">
        <is>
          <t>Conveyors</t>
        </is>
      </c>
      <c r="C22" s="27" t="inlineStr">
        <is>
          <t>Lubricate</t>
        </is>
      </c>
      <c r="D22" s="27" t="inlineStr">
        <is>
          <t>Check the oil or lubricator level at the drive, where fitted</t>
        </is>
      </c>
      <c r="E22" s="28" t="inlineStr">
        <is>
          <t>Level below the mark, dry chain links</t>
        </is>
      </c>
      <c r="F22" s="29" t="n"/>
      <c r="G22" s="29" t="n"/>
      <c r="H22" s="30" t="n"/>
      <c r="I22" s="31" t="n"/>
      <c r="J22" s="27" t="str">
        <f>IF(F22="Problem",IF(OR(G22="",H22="",I22=""),"Sign it, then tag and log it","Tag it and log it"),IF(AND(F22&lt;&gt;"",F22&lt;&gt;"N/A",OR(G22="",H22="",I22="")),"Sign it: initials, date, time",""))</f>
        <v/>
      </c>
      <c r="K22" s="29" t="n"/>
    </row>
    <row r="23">
      <c r="A23" s="26" t="n">
        <v>18</v>
      </c>
      <c r="B23" s="27" t="inlineStr">
        <is>
          <t>Conveyors</t>
        </is>
      </c>
      <c r="C23" s="27" t="inlineStr">
        <is>
          <t>Tighten</t>
        </is>
      </c>
      <c r="D23" s="27" t="inlineStr">
        <is>
          <t>Check the match marks on the drive and take-up bolts</t>
        </is>
      </c>
      <c r="E23" s="28" t="inlineStr">
        <is>
          <t>A mark out of line, a loose bracket</t>
        </is>
      </c>
      <c r="F23" s="29" t="n"/>
      <c r="G23" s="29" t="n"/>
      <c r="H23" s="30" t="n"/>
      <c r="I23" s="31" t="n"/>
      <c r="J23" s="27" t="str">
        <f>IF(F23="Problem",IF(OR(G23="",H23="",I23=""),"Sign it, then tag and log it","Tag it and log it"),IF(AND(F23&lt;&gt;"",F23&lt;&gt;"N/A",OR(G23="",H23="",I23="")),"Sign it: initials, date, time",""))</f>
        <v/>
      </c>
      <c r="K23" s="29" t="n"/>
    </row>
    <row r="24">
      <c r="A24" s="32" t="n">
        <v>19</v>
      </c>
      <c r="B24" s="33" t="inlineStr">
        <is>
          <t>Electric motors</t>
        </is>
      </c>
      <c r="C24" s="33" t="inlineStr">
        <is>
          <t>Clean</t>
        </is>
      </c>
      <c r="D24" s="33" t="inlineStr">
        <is>
          <t>Keep the fan cover and cooling fins free of dust and debris</t>
        </is>
      </c>
      <c r="E24" s="34" t="inlineStr">
        <is>
          <t>A blocked fan cover, oil or dust caked on the fins</t>
        </is>
      </c>
      <c r="F24" s="29" t="n"/>
      <c r="G24" s="29" t="n"/>
      <c r="H24" s="30" t="n"/>
      <c r="I24" s="31" t="n"/>
      <c r="J24" s="33" t="str">
        <f>IF(F24="Problem",IF(OR(G24="",H24="",I24=""),"Sign it, then tag and log it","Tag it and log it"),IF(AND(F24&lt;&gt;"",F24&lt;&gt;"N/A",OR(G24="",H24="",I24="")),"Sign it: initials, date, time",""))</f>
        <v/>
      </c>
      <c r="K24" s="29" t="n"/>
    </row>
    <row r="25">
      <c r="A25" s="32" t="n">
        <v>20</v>
      </c>
      <c r="B25" s="33" t="inlineStr">
        <is>
          <t>Electric motors</t>
        </is>
      </c>
      <c r="C25" s="33" t="inlineStr">
        <is>
          <t>Inspect</t>
        </is>
      </c>
      <c r="D25" s="33" t="inlineStr">
        <is>
          <t>Feel for heat, or use an infrared thermometer, and listen</t>
        </is>
      </c>
      <c r="E25" s="34" t="inlineStr">
        <is>
          <t>Hotter or louder than usual, a new hum or rattle</t>
        </is>
      </c>
      <c r="F25" s="29" t="n"/>
      <c r="G25" s="29" t="n"/>
      <c r="H25" s="30" t="n"/>
      <c r="I25" s="31" t="n"/>
      <c r="J25" s="33" t="str">
        <f>IF(F25="Problem",IF(OR(G25="",H25="",I25=""),"Sign it, then tag and log it","Tag it and log it"),IF(AND(F25&lt;&gt;"",F25&lt;&gt;"N/A",OR(G25="",H25="",I25="")),"Sign it: initials, date, time",""))</f>
        <v/>
      </c>
      <c r="K25" s="29" t="n"/>
    </row>
    <row r="26">
      <c r="A26" s="32" t="n">
        <v>21</v>
      </c>
      <c r="B26" s="33" t="inlineStr">
        <is>
          <t>Electric motors</t>
        </is>
      </c>
      <c r="C26" s="33" t="inlineStr">
        <is>
          <t>Inspect</t>
        </is>
      </c>
      <c r="D26" s="33" t="inlineStr">
        <is>
          <t>Look at the terminal box and the cable entry</t>
        </is>
      </c>
      <c r="E26" s="34" t="inlineStr">
        <is>
          <t>A burning smell, discoloration, a damaged cable or gland</t>
        </is>
      </c>
      <c r="F26" s="29" t="n"/>
      <c r="G26" s="29" t="n"/>
      <c r="H26" s="30" t="n"/>
      <c r="I26" s="31" t="n"/>
      <c r="J26" s="33" t="str">
        <f>IF(F26="Problem",IF(OR(G26="",H26="",I26=""),"Sign it, then tag and log it","Tag it and log it"),IF(AND(F26&lt;&gt;"",F26&lt;&gt;"N/A",OR(G26="",H26="",I26="")),"Sign it: initials, date, time",""))</f>
        <v/>
      </c>
      <c r="K26" s="29" t="n"/>
    </row>
    <row r="27">
      <c r="A27" s="32" t="n">
        <v>22</v>
      </c>
      <c r="B27" s="33" t="inlineStr">
        <is>
          <t>Electric motors</t>
        </is>
      </c>
      <c r="C27" s="33" t="inlineStr">
        <is>
          <t>Inspect</t>
        </is>
      </c>
      <c r="D27" s="33" t="inlineStr">
        <is>
          <t>Watch the motor and the driven machine run together</t>
        </is>
      </c>
      <c r="E27" s="34" t="inlineStr">
        <is>
          <t>More vibration than usual, a guard that rattles</t>
        </is>
      </c>
      <c r="F27" s="29" t="n"/>
      <c r="G27" s="29" t="n"/>
      <c r="H27" s="30" t="n"/>
      <c r="I27" s="31" t="n"/>
      <c r="J27" s="33" t="str">
        <f>IF(F27="Problem",IF(OR(G27="",H27="",I27=""),"Sign it, then tag and log it","Tag it and log it"),IF(AND(F27&lt;&gt;"",F27&lt;&gt;"N/A",OR(G27="",H27="",I27="")),"Sign it: initials, date, time",""))</f>
        <v/>
      </c>
      <c r="K27" s="29" t="n"/>
    </row>
    <row r="28">
      <c r="A28" s="32" t="n">
        <v>23</v>
      </c>
      <c r="B28" s="33" t="inlineStr">
        <is>
          <t>Electric motors</t>
        </is>
      </c>
      <c r="C28" s="33" t="inlineStr">
        <is>
          <t>Tighten</t>
        </is>
      </c>
      <c r="D28" s="33" t="inlineStr">
        <is>
          <t>Check the match marks on the mounting bolts</t>
        </is>
      </c>
      <c r="E28" s="34" t="inlineStr">
        <is>
          <t>A mark out of line, a missing bolt</t>
        </is>
      </c>
      <c r="F28" s="29" t="n"/>
      <c r="G28" s="29" t="n"/>
      <c r="H28" s="30" t="n"/>
      <c r="I28" s="31" t="n"/>
      <c r="J28" s="33" t="str">
        <f>IF(F28="Problem",IF(OR(G28="",H28="",I28=""),"Sign it, then tag and log it","Tag it and log it"),IF(AND(F28&lt;&gt;"",F28&lt;&gt;"N/A",OR(G28="",H28="",I28="")),"Sign it: initials, date, time",""))</f>
        <v/>
      </c>
      <c r="K28" s="29" t="n"/>
    </row>
    <row r="29">
      <c r="A29" s="26" t="n">
        <v>24</v>
      </c>
      <c r="B29" s="27" t="inlineStr">
        <is>
          <t>Gearboxes</t>
        </is>
      </c>
      <c r="C29" s="27" t="inlineStr">
        <is>
          <t>Clean</t>
        </is>
      </c>
      <c r="D29" s="27" t="inlineStr">
        <is>
          <t>Wipe the housing so leaks and heat show</t>
        </is>
      </c>
      <c r="E29" s="28" t="inlineStr">
        <is>
          <t>Fresh oil on the housing, dirt caked on the fins</t>
        </is>
      </c>
      <c r="F29" s="29" t="n"/>
      <c r="G29" s="29" t="n"/>
      <c r="H29" s="30" t="n"/>
      <c r="I29" s="31" t="n"/>
      <c r="J29" s="27" t="str">
        <f>IF(F29="Problem",IF(OR(G29="",H29="",I29=""),"Sign it, then tag and log it","Tag it and log it"),IF(AND(F29&lt;&gt;"",F29&lt;&gt;"N/A",OR(G29="",H29="",I29="")),"Sign it: initials, date, time",""))</f>
        <v/>
      </c>
      <c r="K29" s="29" t="n"/>
    </row>
    <row r="30">
      <c r="A30" s="26" t="n">
        <v>25</v>
      </c>
      <c r="B30" s="27" t="inlineStr">
        <is>
          <t>Gearboxes</t>
        </is>
      </c>
      <c r="C30" s="27" t="inlineStr">
        <is>
          <t>Inspect</t>
        </is>
      </c>
      <c r="D30" s="27" t="inlineStr">
        <is>
          <t>Listen and feel for noise, heat and vibration</t>
        </is>
      </c>
      <c r="E30" s="28" t="inlineStr">
        <is>
          <t>A whine, knocking, or hotter than usual</t>
        </is>
      </c>
      <c r="F30" s="29" t="n"/>
      <c r="G30" s="29" t="n"/>
      <c r="H30" s="30" t="n"/>
      <c r="I30" s="31" t="n"/>
      <c r="J30" s="27" t="str">
        <f>IF(F30="Problem",IF(OR(G30="",H30="",I30=""),"Sign it, then tag and log it","Tag it and log it"),IF(AND(F30&lt;&gt;"",F30&lt;&gt;"N/A",OR(G30="",H30="",I30="")),"Sign it: initials, date, time",""))</f>
        <v/>
      </c>
      <c r="K30" s="29" t="n"/>
    </row>
    <row r="31">
      <c r="A31" s="26" t="n">
        <v>26</v>
      </c>
      <c r="B31" s="27" t="inlineStr">
        <is>
          <t>Gearboxes</t>
        </is>
      </c>
      <c r="C31" s="27" t="inlineStr">
        <is>
          <t>Inspect</t>
        </is>
      </c>
      <c r="D31" s="27" t="inlineStr">
        <is>
          <t>Check the shaft seals and the drain plug</t>
        </is>
      </c>
      <c r="E31" s="28" t="inlineStr">
        <is>
          <t>Drips or a wet patch</t>
        </is>
      </c>
      <c r="F31" s="29" t="n"/>
      <c r="G31" s="29" t="n"/>
      <c r="H31" s="30" t="n"/>
      <c r="I31" s="31" t="n"/>
      <c r="J31" s="27" t="str">
        <f>IF(F31="Problem",IF(OR(G31="",H31="",I31=""),"Sign it, then tag and log it","Tag it and log it"),IF(AND(F31&lt;&gt;"",F31&lt;&gt;"N/A",OR(G31="",H31="",I31="")),"Sign it: initials, date, time",""))</f>
        <v/>
      </c>
      <c r="K31" s="29" t="n"/>
    </row>
    <row r="32">
      <c r="A32" s="26" t="n">
        <v>27</v>
      </c>
      <c r="B32" s="27" t="inlineStr">
        <is>
          <t>Gearboxes</t>
        </is>
      </c>
      <c r="C32" s="27" t="inlineStr">
        <is>
          <t>Lubricate</t>
        </is>
      </c>
      <c r="D32" s="27" t="inlineStr">
        <is>
          <t>Check the oil level in the sight glass</t>
        </is>
      </c>
      <c r="E32" s="28" t="inlineStr">
        <is>
          <t>Level below the mark, foamy, milky or dark oil</t>
        </is>
      </c>
      <c r="F32" s="29" t="n"/>
      <c r="G32" s="29" t="n"/>
      <c r="H32" s="30" t="n"/>
      <c r="I32" s="31" t="n"/>
      <c r="J32" s="27" t="str">
        <f>IF(F32="Problem",IF(OR(G32="",H32="",I32=""),"Sign it, then tag and log it","Tag it and log it"),IF(AND(F32&lt;&gt;"",F32&lt;&gt;"N/A",OR(G32="",H32="",I32="")),"Sign it: initials, date, time",""))</f>
        <v/>
      </c>
      <c r="K32" s="29" t="n"/>
    </row>
    <row r="33">
      <c r="A33" s="26" t="n">
        <v>28</v>
      </c>
      <c r="B33" s="27" t="inlineStr">
        <is>
          <t>Gearboxes</t>
        </is>
      </c>
      <c r="C33" s="27" t="inlineStr">
        <is>
          <t>Tighten</t>
        </is>
      </c>
      <c r="D33" s="27" t="inlineStr">
        <is>
          <t>Check the match marks on the mounting and torque arm bolts</t>
        </is>
      </c>
      <c r="E33" s="28" t="inlineStr">
        <is>
          <t>A mark out of line, a missing bolt</t>
        </is>
      </c>
      <c r="F33" s="29" t="n"/>
      <c r="G33" s="29" t="n"/>
      <c r="H33" s="30" t="n"/>
      <c r="I33" s="31" t="n"/>
      <c r="J33" s="27" t="str">
        <f>IF(F33="Problem",IF(OR(G33="",H33="",I33=""),"Sign it, then tag and log it","Tag it and log it"),IF(AND(F33&lt;&gt;"",F33&lt;&gt;"N/A",OR(G33="",H33="",I33="")),"Sign it: initials, date, time",""))</f>
        <v/>
      </c>
      <c r="K33" s="29" t="n"/>
    </row>
    <row r="34">
      <c r="A34" s="32" t="n">
        <v>29</v>
      </c>
      <c r="B34" s="33" t="inlineStr">
        <is>
          <t>Filling machines</t>
        </is>
      </c>
      <c r="C34" s="33" t="inlineStr">
        <is>
          <t>Clean</t>
        </is>
      </c>
      <c r="D34" s="33" t="inlineStr">
        <is>
          <t>Clean and sanitize product contact parts as your cleaning procedure requires</t>
        </is>
      </c>
      <c r="E34" s="34" t="inlineStr">
        <is>
          <t>Product build-up, residue left after cleaning</t>
        </is>
      </c>
      <c r="F34" s="29" t="n"/>
      <c r="G34" s="29" t="n"/>
      <c r="H34" s="30" t="n"/>
      <c r="I34" s="31" t="n"/>
      <c r="J34" s="33" t="str">
        <f>IF(F34="Problem",IF(OR(G34="",H34="",I34=""),"Sign it, then tag and log it","Tag it and log it"),IF(AND(F34&lt;&gt;"",F34&lt;&gt;"N/A",OR(G34="",H34="",I34="")),"Sign it: initials, date, time",""))</f>
        <v/>
      </c>
      <c r="K34" s="29" t="n"/>
    </row>
    <row r="35">
      <c r="A35" s="32" t="n">
        <v>30</v>
      </c>
      <c r="B35" s="33" t="inlineStr">
        <is>
          <t>Filling machines</t>
        </is>
      </c>
      <c r="C35" s="33" t="inlineStr">
        <is>
          <t>Clean</t>
        </is>
      </c>
      <c r="D35" s="33" t="inlineStr">
        <is>
          <t>Clean drips and spills from the frame and the conveyors</t>
        </is>
      </c>
      <c r="E35" s="34" t="inlineStr">
        <is>
          <t>Spills that return at the same nozzle</t>
        </is>
      </c>
      <c r="F35" s="29" t="n"/>
      <c r="G35" s="29" t="n"/>
      <c r="H35" s="30" t="n"/>
      <c r="I35" s="31" t="n"/>
      <c r="J35" s="33" t="str">
        <f>IF(F35="Problem",IF(OR(G35="",H35="",I35=""),"Sign it, then tag and log it","Tag it and log it"),IF(AND(F35&lt;&gt;"",F35&lt;&gt;"N/A",OR(G35="",H35="",I35="")),"Sign it: initials, date, time",""))</f>
        <v/>
      </c>
      <c r="K35" s="29" t="n"/>
    </row>
    <row r="36">
      <c r="A36" s="32" t="n">
        <v>31</v>
      </c>
      <c r="B36" s="33" t="inlineStr">
        <is>
          <t>Filling machines</t>
        </is>
      </c>
      <c r="C36" s="33" t="inlineStr">
        <is>
          <t>Inspect</t>
        </is>
      </c>
      <c r="D36" s="33" t="inlineStr">
        <is>
          <t>Check fill weights or volumes at start-up</t>
        </is>
      </c>
      <c r="E36" s="34" t="inlineStr">
        <is>
          <t>A fill outside the specification</t>
        </is>
      </c>
      <c r="F36" s="29" t="n"/>
      <c r="G36" s="29" t="n"/>
      <c r="H36" s="30" t="n"/>
      <c r="I36" s="31" t="n"/>
      <c r="J36" s="33" t="str">
        <f>IF(F36="Problem",IF(OR(G36="",H36="",I36=""),"Sign it, then tag and log it","Tag it and log it"),IF(AND(F36&lt;&gt;"",F36&lt;&gt;"N/A",OR(G36="",H36="",I36="")),"Sign it: initials, date, time",""))</f>
        <v/>
      </c>
      <c r="K36" s="29" t="n"/>
    </row>
    <row r="37">
      <c r="A37" s="32" t="n">
        <v>32</v>
      </c>
      <c r="B37" s="33" t="inlineStr">
        <is>
          <t>Filling machines</t>
        </is>
      </c>
      <c r="C37" s="33" t="inlineStr">
        <is>
          <t>Inspect</t>
        </is>
      </c>
      <c r="D37" s="33" t="inlineStr">
        <is>
          <t>Check the nozzles</t>
        </is>
      </c>
      <c r="E37" s="34" t="inlineStr">
        <is>
          <t>Drips, blockages or damage</t>
        </is>
      </c>
      <c r="F37" s="29" t="n"/>
      <c r="G37" s="29" t="n"/>
      <c r="H37" s="30" t="n"/>
      <c r="I37" s="31" t="n"/>
      <c r="J37" s="33" t="str">
        <f>IF(F37="Problem",IF(OR(G37="",H37="",I37=""),"Sign it, then tag and log it","Tag it and log it"),IF(AND(F37&lt;&gt;"",F37&lt;&gt;"N/A",OR(G37="",H37="",I37="")),"Sign it: initials, date, time",""))</f>
        <v/>
      </c>
      <c r="K37" s="29" t="n"/>
    </row>
    <row r="38">
      <c r="A38" s="32" t="n">
        <v>33</v>
      </c>
      <c r="B38" s="33" t="inlineStr">
        <is>
          <t>Filling machines</t>
        </is>
      </c>
      <c r="C38" s="33" t="inlineStr">
        <is>
          <t>Inspect</t>
        </is>
      </c>
      <c r="D38" s="33" t="inlineStr">
        <is>
          <t>Check guards, doors and interlocks</t>
        </is>
      </c>
      <c r="E38" s="34" t="inlineStr">
        <is>
          <t>A door that lets the machine run open, a damaged interlock</t>
        </is>
      </c>
      <c r="F38" s="29" t="n"/>
      <c r="G38" s="29" t="n"/>
      <c r="H38" s="30" t="n"/>
      <c r="I38" s="31" t="n"/>
      <c r="J38" s="33" t="str">
        <f>IF(F38="Problem",IF(OR(G38="",H38="",I38=""),"Sign it, then tag and log it","Tag it and log it"),IF(AND(F38&lt;&gt;"",F38&lt;&gt;"N/A",OR(G38="",H38="",I38="")),"Sign it: initials, date, time",""))</f>
        <v/>
      </c>
      <c r="K38" s="29" t="n"/>
    </row>
    <row r="39">
      <c r="A39" s="32" t="n">
        <v>34</v>
      </c>
      <c r="B39" s="33" t="inlineStr">
        <is>
          <t>Filling machines</t>
        </is>
      </c>
      <c r="C39" s="33" t="inlineStr">
        <is>
          <t>Inspect</t>
        </is>
      </c>
      <c r="D39" s="33" t="inlineStr">
        <is>
          <t>Check the air pressure at the regulator</t>
        </is>
      </c>
      <c r="E39" s="34" t="inlineStr">
        <is>
          <t>A needle outside the normal range, water in the filter bowl</t>
        </is>
      </c>
      <c r="F39" s="29" t="n"/>
      <c r="G39" s="29" t="n"/>
      <c r="H39" s="30" t="n"/>
      <c r="I39" s="31" t="n"/>
      <c r="J39" s="33" t="str">
        <f>IF(F39="Problem",IF(OR(G39="",H39="",I39=""),"Sign it, then tag and log it","Tag it and log it"),IF(AND(F39&lt;&gt;"",F39&lt;&gt;"N/A",OR(G39="",H39="",I39="")),"Sign it: initials, date, time",""))</f>
        <v/>
      </c>
      <c r="K39" s="29" t="n"/>
    </row>
    <row r="40">
      <c r="A40" s="32" t="n">
        <v>35</v>
      </c>
      <c r="B40" s="33" t="inlineStr">
        <is>
          <t>Filling machines</t>
        </is>
      </c>
      <c r="C40" s="33" t="inlineStr">
        <is>
          <t>Tighten</t>
        </is>
      </c>
      <c r="D40" s="33" t="inlineStr">
        <is>
          <t>Check change parts and guides against their match marks</t>
        </is>
      </c>
      <c r="E40" s="34" t="inlineStr">
        <is>
          <t>A change part loose or out of position</t>
        </is>
      </c>
      <c r="F40" s="29" t="n"/>
      <c r="G40" s="29" t="n"/>
      <c r="H40" s="30" t="n"/>
      <c r="I40" s="31" t="n"/>
      <c r="J40" s="33" t="str">
        <f>IF(F40="Problem",IF(OR(G40="",H40="",I40=""),"Sign it, then tag and log it","Tag it and log it"),IF(AND(F40&lt;&gt;"",F40&lt;&gt;"N/A",OR(G40="",H40="",I40="")),"Sign it: initials, date, time",""))</f>
        <v/>
      </c>
      <c r="K40" s="29" t="n"/>
    </row>
    <row r="41">
      <c r="A41" s="26" t="n">
        <v>36</v>
      </c>
      <c r="B41" s="27" t="inlineStr">
        <is>
          <t>Packaging machines</t>
        </is>
      </c>
      <c r="C41" s="27" t="inlineStr">
        <is>
          <t>Clean</t>
        </is>
      </c>
      <c r="D41" s="27" t="inlineStr">
        <is>
          <t>Clean film, glue and product residue from the forming, sealing and cutting areas, with the machine stopped</t>
        </is>
      </c>
      <c r="E41" s="28" t="inlineStr">
        <is>
          <t>Residue on the sealing jaws, glue strings</t>
        </is>
      </c>
      <c r="F41" s="29" t="n"/>
      <c r="G41" s="29" t="n"/>
      <c r="H41" s="30" t="n"/>
      <c r="I41" s="31" t="n"/>
      <c r="J41" s="27" t="str">
        <f>IF(F41="Problem",IF(OR(G41="",H41="",I41=""),"Sign it, then tag and log it","Tag it and log it"),IF(AND(F41&lt;&gt;"",F41&lt;&gt;"N/A",OR(G41="",H41="",I41="")),"Sign it: initials, date, time",""))</f>
        <v/>
      </c>
      <c r="K41" s="29" t="n"/>
    </row>
    <row r="42">
      <c r="A42" s="26" t="n">
        <v>37</v>
      </c>
      <c r="B42" s="27" t="inlineStr">
        <is>
          <t>Packaging machines</t>
        </is>
      </c>
      <c r="C42" s="27" t="inlineStr">
        <is>
          <t>Inspect</t>
        </is>
      </c>
      <c r="D42" s="27" t="inlineStr">
        <is>
          <t>Check seal quality on the first packs</t>
        </is>
      </c>
      <c r="E42" s="28" t="inlineStr">
        <is>
          <t>Weak, wrinkled or leaking seals, misprints</t>
        </is>
      </c>
      <c r="F42" s="29" t="n"/>
      <c r="G42" s="29" t="n"/>
      <c r="H42" s="30" t="n"/>
      <c r="I42" s="31" t="n"/>
      <c r="J42" s="27" t="str">
        <f>IF(F42="Problem",IF(OR(G42="",H42="",I42=""),"Sign it, then tag and log it","Tag it and log it"),IF(AND(F42&lt;&gt;"",F42&lt;&gt;"N/A",OR(G42="",H42="",I42="")),"Sign it: initials, date, time",""))</f>
        <v/>
      </c>
      <c r="K42" s="29" t="n"/>
    </row>
    <row r="43">
      <c r="A43" s="26" t="n">
        <v>38</v>
      </c>
      <c r="B43" s="27" t="inlineStr">
        <is>
          <t>Packaging machines</t>
        </is>
      </c>
      <c r="C43" s="27" t="inlineStr">
        <is>
          <t>Inspect</t>
        </is>
      </c>
      <c r="D43" s="27" t="inlineStr">
        <is>
          <t>Check guards, doors and interlocks</t>
        </is>
      </c>
      <c r="E43" s="28" t="inlineStr">
        <is>
          <t>A door that lets the machine run open, a damaged interlock</t>
        </is>
      </c>
      <c r="F43" s="29" t="n"/>
      <c r="G43" s="29" t="n"/>
      <c r="H43" s="30" t="n"/>
      <c r="I43" s="31" t="n"/>
      <c r="J43" s="27" t="str">
        <f>IF(F43="Problem",IF(OR(G43="",H43="",I43=""),"Sign it, then tag and log it","Tag it and log it"),IF(AND(F43&lt;&gt;"",F43&lt;&gt;"N/A",OR(G43="",H43="",I43="")),"Sign it: initials, date, time",""))</f>
        <v/>
      </c>
      <c r="K43" s="29" t="n"/>
    </row>
    <row r="44">
      <c r="A44" s="26" t="n">
        <v>39</v>
      </c>
      <c r="B44" s="27" t="inlineStr">
        <is>
          <t>Packaging machines</t>
        </is>
      </c>
      <c r="C44" s="27" t="inlineStr">
        <is>
          <t>Inspect</t>
        </is>
      </c>
      <c r="D44" s="27" t="inlineStr">
        <is>
          <t>Check the air pressure at the main regulator</t>
        </is>
      </c>
      <c r="E44" s="28" t="inlineStr">
        <is>
          <t>A needle outside the normal range, water in the filter bowl</t>
        </is>
      </c>
      <c r="F44" s="29" t="n"/>
      <c r="G44" s="29" t="n"/>
      <c r="H44" s="30" t="n"/>
      <c r="I44" s="31" t="n"/>
      <c r="J44" s="27" t="str">
        <f>IF(F44="Problem",IF(OR(G44="",H44="",I44=""),"Sign it, then tag and log it","Tag it and log it"),IF(AND(F44&lt;&gt;"",F44&lt;&gt;"N/A",OR(G44="",H44="",I44="")),"Sign it: initials, date, time",""))</f>
        <v/>
      </c>
      <c r="K44" s="29" t="n"/>
    </row>
    <row r="45">
      <c r="A45" s="26" t="n">
        <v>40</v>
      </c>
      <c r="B45" s="27" t="inlineStr">
        <is>
          <t>Packaging machines</t>
        </is>
      </c>
      <c r="C45" s="27" t="inlineStr">
        <is>
          <t>Lubricate</t>
        </is>
      </c>
      <c r="D45" s="27" t="inlineStr">
        <is>
          <t>Check the oil level in the air line lubricator, where fitted</t>
        </is>
      </c>
      <c r="E45" s="28" t="inlineStr">
        <is>
          <t>Level below the mark, no drip in the sight dome</t>
        </is>
      </c>
      <c r="F45" s="29" t="n"/>
      <c r="G45" s="29" t="n"/>
      <c r="H45" s="30" t="n"/>
      <c r="I45" s="31" t="n"/>
      <c r="J45" s="27" t="str">
        <f>IF(F45="Problem",IF(OR(G45="",H45="",I45=""),"Sign it, then tag and log it","Tag it and log it"),IF(AND(F45&lt;&gt;"",F45&lt;&gt;"N/A",OR(G45="",H45="",I45="")),"Sign it: initials, date, time",""))</f>
        <v/>
      </c>
      <c r="K45" s="29" t="n"/>
    </row>
    <row r="46">
      <c r="A46" s="26" t="n">
        <v>41</v>
      </c>
      <c r="B46" s="27" t="inlineStr">
        <is>
          <t>Packaging machines</t>
        </is>
      </c>
      <c r="C46" s="27" t="inlineStr">
        <is>
          <t>Tighten</t>
        </is>
      </c>
      <c r="D46" s="27" t="inlineStr">
        <is>
          <t>Check format parts and guides against their match marks</t>
        </is>
      </c>
      <c r="E46" s="28" t="inlineStr">
        <is>
          <t>A part loose or out of position</t>
        </is>
      </c>
      <c r="F46" s="29" t="n"/>
      <c r="G46" s="29" t="n"/>
      <c r="H46" s="30" t="n"/>
      <c r="I46" s="31" t="n"/>
      <c r="J46" s="27" t="str">
        <f>IF(F46="Problem",IF(OR(G46="",H46="",I46=""),"Sign it, then tag and log it","Tag it and log it"),IF(AND(F46&lt;&gt;"",F46&lt;&gt;"N/A",OR(G46="",H46="",I46="")),"Sign it: initials, date, time",""))</f>
        <v/>
      </c>
      <c r="K46" s="29" t="n"/>
    </row>
    <row r="47">
      <c r="A47" s="32" t="n">
        <v>42</v>
      </c>
      <c r="B47" s="33" t="inlineStr">
        <is>
          <t>CNC machines</t>
        </is>
      </c>
      <c r="C47" s="33" t="inlineStr">
        <is>
          <t>Clean</t>
        </is>
      </c>
      <c r="D47" s="33" t="inlineStr">
        <is>
          <t>Clear chips from the work area, the way covers and the chip conveyor</t>
        </is>
      </c>
      <c r="E47" s="34" t="inlineStr">
        <is>
          <t>Chips packed under the way covers, a jammed conveyor</t>
        </is>
      </c>
      <c r="F47" s="29" t="n"/>
      <c r="G47" s="29" t="n"/>
      <c r="H47" s="30" t="n"/>
      <c r="I47" s="31" t="n"/>
      <c r="J47" s="33" t="str">
        <f>IF(F47="Problem",IF(OR(G47="",H47="",I47=""),"Sign it, then tag and log it","Tag it and log it"),IF(AND(F47&lt;&gt;"",F47&lt;&gt;"N/A",OR(G47="",H47="",I47="")),"Sign it: initials, date, time",""))</f>
        <v/>
      </c>
      <c r="K47" s="29" t="n"/>
    </row>
    <row r="48">
      <c r="A48" s="32" t="n">
        <v>43</v>
      </c>
      <c r="B48" s="33" t="inlineStr">
        <is>
          <t>CNC machines</t>
        </is>
      </c>
      <c r="C48" s="33" t="inlineStr">
        <is>
          <t>Inspect</t>
        </is>
      </c>
      <c r="D48" s="33" t="inlineStr">
        <is>
          <t>Check coolant level and concentration with a refractometer</t>
        </is>
      </c>
      <c r="E48" s="34" t="inlineStr">
        <is>
          <t>Low level, concentration outside the range, smell or foam</t>
        </is>
      </c>
      <c r="F48" s="29" t="n"/>
      <c r="G48" s="29" t="n"/>
      <c r="H48" s="30" t="n"/>
      <c r="I48" s="31" t="n"/>
      <c r="J48" s="33" t="str">
        <f>IF(F48="Problem",IF(OR(G48="",H48="",I48=""),"Sign it, then tag and log it","Tag it and log it"),IF(AND(F48&lt;&gt;"",F48&lt;&gt;"N/A",OR(G48="",H48="",I48="")),"Sign it: initials, date, time",""))</f>
        <v/>
      </c>
      <c r="K48" s="29" t="n"/>
    </row>
    <row r="49">
      <c r="A49" s="32" t="n">
        <v>44</v>
      </c>
      <c r="B49" s="33" t="inlineStr">
        <is>
          <t>CNC machines</t>
        </is>
      </c>
      <c r="C49" s="33" t="inlineStr">
        <is>
          <t>Inspect</t>
        </is>
      </c>
      <c r="D49" s="33" t="inlineStr">
        <is>
          <t>Check the air pressure and drain the air filter bowl</t>
        </is>
      </c>
      <c r="E49" s="34" t="inlineStr">
        <is>
          <t>Low pressure, water in the bowl</t>
        </is>
      </c>
      <c r="F49" s="29" t="n"/>
      <c r="G49" s="29" t="n"/>
      <c r="H49" s="30" t="n"/>
      <c r="I49" s="31" t="n"/>
      <c r="J49" s="33" t="str">
        <f>IF(F49="Problem",IF(OR(G49="",H49="",I49=""),"Sign it, then tag and log it","Tag it and log it"),IF(AND(F49&lt;&gt;"",F49&lt;&gt;"N/A",OR(G49="",H49="",I49="")),"Sign it: initials, date, time",""))</f>
        <v/>
      </c>
      <c r="K49" s="29" t="n"/>
    </row>
    <row r="50">
      <c r="A50" s="32" t="n">
        <v>45</v>
      </c>
      <c r="B50" s="33" t="inlineStr">
        <is>
          <t>CNC machines</t>
        </is>
      </c>
      <c r="C50" s="33" t="inlineStr">
        <is>
          <t>Inspect</t>
        </is>
      </c>
      <c r="D50" s="33" t="inlineStr">
        <is>
          <t>Check the door window, the door interlock and the work light</t>
        </is>
      </c>
      <c r="E50" s="34" t="inlineStr">
        <is>
          <t>A cracked window, an interlock that does not stop the machine</t>
        </is>
      </c>
      <c r="F50" s="29" t="n"/>
      <c r="G50" s="29" t="n"/>
      <c r="H50" s="30" t="n"/>
      <c r="I50" s="31" t="n"/>
      <c r="J50" s="33" t="str">
        <f>IF(F50="Problem",IF(OR(G50="",H50="",I50=""),"Sign it, then tag and log it","Tag it and log it"),IF(AND(F50&lt;&gt;"",F50&lt;&gt;"N/A",OR(G50="",H50="",I50="")),"Sign it: initials, date, time",""))</f>
        <v/>
      </c>
      <c r="K50" s="29" t="n"/>
    </row>
    <row r="51">
      <c r="A51" s="32" t="n">
        <v>46</v>
      </c>
      <c r="B51" s="33" t="inlineStr">
        <is>
          <t>CNC machines</t>
        </is>
      </c>
      <c r="C51" s="33" t="inlineStr">
        <is>
          <t>Lubricate</t>
        </is>
      </c>
      <c r="D51" s="33" t="inlineStr">
        <is>
          <t>Check the way lube and spindle lube levels</t>
        </is>
      </c>
      <c r="E51" s="34" t="inlineStr">
        <is>
          <t>Level below the mark, or a level that never drops (lube not pumping)</t>
        </is>
      </c>
      <c r="F51" s="29" t="n"/>
      <c r="G51" s="29" t="n"/>
      <c r="H51" s="30" t="n"/>
      <c r="I51" s="31" t="n"/>
      <c r="J51" s="33" t="str">
        <f>IF(F51="Problem",IF(OR(G51="",H51="",I51=""),"Sign it, then tag and log it","Tag it and log it"),IF(AND(F51&lt;&gt;"",F51&lt;&gt;"N/A",OR(G51="",H51="",I51="")),"Sign it: initials, date, time",""))</f>
        <v/>
      </c>
      <c r="K51" s="29" t="n"/>
    </row>
    <row r="52">
      <c r="A52" s="32" t="n">
        <v>47</v>
      </c>
      <c r="B52" s="33" t="inlineStr">
        <is>
          <t>CNC machines</t>
        </is>
      </c>
      <c r="C52" s="33" t="inlineStr">
        <is>
          <t>Tighten</t>
        </is>
      </c>
      <c r="D52" s="33" t="inlineStr">
        <is>
          <t>Check vise and fixture bolts against their match marks</t>
        </is>
      </c>
      <c r="E52" s="34" t="inlineStr">
        <is>
          <t>A mark out of line, a fixture that moves</t>
        </is>
      </c>
      <c r="F52" s="29" t="n"/>
      <c r="G52" s="29" t="n"/>
      <c r="H52" s="30" t="n"/>
      <c r="I52" s="31" t="n"/>
      <c r="J52" s="33" t="str">
        <f>IF(F52="Problem",IF(OR(G52="",H52="",I52=""),"Sign it, then tag and log it","Tag it and log it"),IF(AND(F52&lt;&gt;"",F52&lt;&gt;"N/A",OR(G52="",H52="",I52="")),"Sign it: initials, date, time",""))</f>
        <v/>
      </c>
      <c r="K52" s="29" t="n"/>
    </row>
    <row r="53">
      <c r="A53" s="26" t="n">
        <v>48</v>
      </c>
      <c r="B53" s="27" t="inlineStr">
        <is>
          <t>Injection molding machines</t>
        </is>
      </c>
      <c r="C53" s="27" t="inlineStr">
        <is>
          <t>Clean</t>
        </is>
      </c>
      <c r="D53" s="27" t="inlineStr">
        <is>
          <t>Wipe the machine and the area under the barrel and the hopper</t>
        </is>
      </c>
      <c r="E53" s="28" t="inlineStr">
        <is>
          <t>Oil on the frame, plastic dust, spilled granules</t>
        </is>
      </c>
      <c r="F53" s="29" t="n"/>
      <c r="G53" s="29" t="n"/>
      <c r="H53" s="30" t="n"/>
      <c r="I53" s="31" t="n"/>
      <c r="J53" s="27" t="str">
        <f>IF(F53="Problem",IF(OR(G53="",H53="",I53=""),"Sign it, then tag and log it","Tag it and log it"),IF(AND(F53&lt;&gt;"",F53&lt;&gt;"N/A",OR(G53="",H53="",I53="")),"Sign it: initials, date, time",""))</f>
        <v/>
      </c>
      <c r="K53" s="29" t="n"/>
    </row>
    <row r="54">
      <c r="A54" s="26" t="n">
        <v>49</v>
      </c>
      <c r="B54" s="27" t="inlineStr">
        <is>
          <t>Injection molding machines</t>
        </is>
      </c>
      <c r="C54" s="27" t="inlineStr">
        <is>
          <t>Inspect</t>
        </is>
      </c>
      <c r="D54" s="27" t="inlineStr">
        <is>
          <t>Check the hydraulic oil level and temperature</t>
        </is>
      </c>
      <c r="E54" s="28" t="inlineStr">
        <is>
          <t>Level below the mark, hotter than usual</t>
        </is>
      </c>
      <c r="F54" s="29" t="n"/>
      <c r="G54" s="29" t="n"/>
      <c r="H54" s="30" t="n"/>
      <c r="I54" s="31" t="n"/>
      <c r="J54" s="27" t="str">
        <f>IF(F54="Problem",IF(OR(G54="",H54="",I54=""),"Sign it, then tag and log it","Tag it and log it"),IF(AND(F54&lt;&gt;"",F54&lt;&gt;"N/A",OR(G54="",H54="",I54="")),"Sign it: initials, date, time",""))</f>
        <v/>
      </c>
      <c r="K54" s="29" t="n"/>
    </row>
    <row r="55">
      <c r="A55" s="26" t="n">
        <v>50</v>
      </c>
      <c r="B55" s="27" t="inlineStr">
        <is>
          <t>Injection molding machines</t>
        </is>
      </c>
      <c r="C55" s="27" t="inlineStr">
        <is>
          <t>Inspect</t>
        </is>
      </c>
      <c r="D55" s="27" t="inlineStr">
        <is>
          <t>Check the mold cooling water flow and hose connections</t>
        </is>
      </c>
      <c r="E55" s="28" t="inlineStr">
        <is>
          <t>Leaking hoses, a flow indicator that does not turn</t>
        </is>
      </c>
      <c r="F55" s="29" t="n"/>
      <c r="G55" s="29" t="n"/>
      <c r="H55" s="30" t="n"/>
      <c r="I55" s="31" t="n"/>
      <c r="J55" s="27" t="str">
        <f>IF(F55="Problem",IF(OR(G55="",H55="",I55=""),"Sign it, then tag and log it","Tag it and log it"),IF(AND(F55&lt;&gt;"",F55&lt;&gt;"N/A",OR(G55="",H55="",I55="")),"Sign it: initials, date, time",""))</f>
        <v/>
      </c>
      <c r="K55" s="29" t="n"/>
    </row>
    <row r="56">
      <c r="A56" s="26" t="n">
        <v>51</v>
      </c>
      <c r="B56" s="27" t="inlineStr">
        <is>
          <t>Injection molding machines</t>
        </is>
      </c>
      <c r="C56" s="27" t="inlineStr">
        <is>
          <t>Inspect</t>
        </is>
      </c>
      <c r="D56" s="27" t="inlineStr">
        <is>
          <t>Look for oil, water and material leaks</t>
        </is>
      </c>
      <c r="E56" s="28" t="inlineStr">
        <is>
          <t>Drips under hoses, at the nozzle or at the cylinders</t>
        </is>
      </c>
      <c r="F56" s="29" t="n"/>
      <c r="G56" s="29" t="n"/>
      <c r="H56" s="30" t="n"/>
      <c r="I56" s="31" t="n"/>
      <c r="J56" s="27" t="str">
        <f>IF(F56="Problem",IF(OR(G56="",H56="",I56=""),"Sign it, then tag and log it","Tag it and log it"),IF(AND(F56&lt;&gt;"",F56&lt;&gt;"N/A",OR(G56="",H56="",I56="")),"Sign it: initials, date, time",""))</f>
        <v/>
      </c>
      <c r="K56" s="29" t="n"/>
    </row>
    <row r="57">
      <c r="A57" s="26" t="n">
        <v>52</v>
      </c>
      <c r="B57" s="27" t="inlineStr">
        <is>
          <t>Injection molding machines</t>
        </is>
      </c>
      <c r="C57" s="27" t="inlineStr">
        <is>
          <t>Inspect</t>
        </is>
      </c>
      <c r="D57" s="27" t="inlineStr">
        <is>
          <t>Check the safety gate and its interlocks</t>
        </is>
      </c>
      <c r="E57" s="28" t="inlineStr">
        <is>
          <t>A gate that does not stop the machine</t>
        </is>
      </c>
      <c r="F57" s="29" t="n"/>
      <c r="G57" s="29" t="n"/>
      <c r="H57" s="30" t="n"/>
      <c r="I57" s="31" t="n"/>
      <c r="J57" s="27" t="str">
        <f>IF(F57="Problem",IF(OR(G57="",H57="",I57=""),"Sign it, then tag and log it","Tag it and log it"),IF(AND(F57&lt;&gt;"",F57&lt;&gt;"N/A",OR(G57="",H57="",I57="")),"Sign it: initials, date, time",""))</f>
        <v/>
      </c>
      <c r="K57" s="29" t="n"/>
    </row>
    <row r="58">
      <c r="A58" s="26" t="n">
        <v>53</v>
      </c>
      <c r="B58" s="27" t="inlineStr">
        <is>
          <t>Injection molding machines</t>
        </is>
      </c>
      <c r="C58" s="27" t="inlineStr">
        <is>
          <t>Lubricate</t>
        </is>
      </c>
      <c r="D58" s="27" t="inlineStr">
        <is>
          <t>Check the central lubrication reservoir level</t>
        </is>
      </c>
      <c r="E58" s="28" t="inlineStr">
        <is>
          <t>Level below the mark, a lubrication alarm on the screen</t>
        </is>
      </c>
      <c r="F58" s="29" t="n"/>
      <c r="G58" s="29" t="n"/>
      <c r="H58" s="30" t="n"/>
      <c r="I58" s="31" t="n"/>
      <c r="J58" s="27" t="str">
        <f>IF(F58="Problem",IF(OR(G58="",H58="",I58=""),"Sign it, then tag and log it","Tag it and log it"),IF(AND(F58&lt;&gt;"",F58&lt;&gt;"N/A",OR(G58="",H58="",I58="")),"Sign it: initials, date, time",""))</f>
        <v/>
      </c>
      <c r="K58" s="29" t="n"/>
    </row>
    <row r="59">
      <c r="A59" s="26" t="n">
        <v>54</v>
      </c>
      <c r="B59" s="27" t="inlineStr">
        <is>
          <t>Injection molding machines</t>
        </is>
      </c>
      <c r="C59" s="27" t="inlineStr">
        <is>
          <t>Tighten</t>
        </is>
      </c>
      <c r="D59" s="27" t="inlineStr">
        <is>
          <t>Check mold clamps and water hose clamps against their match marks</t>
        </is>
      </c>
      <c r="E59" s="28" t="inlineStr">
        <is>
          <t>A clamp out of line or loose</t>
        </is>
      </c>
      <c r="F59" s="29" t="n"/>
      <c r="G59" s="29" t="n"/>
      <c r="H59" s="30" t="n"/>
      <c r="I59" s="31" t="n"/>
      <c r="J59" s="27" t="str">
        <f>IF(F59="Problem",IF(OR(G59="",H59="",I59=""),"Sign it, then tag and log it","Tag it and log it"),IF(AND(F59&lt;&gt;"",F59&lt;&gt;"N/A",OR(G59="",H59="",I59="")),"Sign it: initials, date, time",""))</f>
        <v/>
      </c>
      <c r="K59" s="29" t="n"/>
    </row>
    <row r="60">
      <c r="A60" s="32" t="n">
        <v>55</v>
      </c>
      <c r="B60" s="33" t="inlineStr">
        <is>
          <t>Hydraulic systems</t>
        </is>
      </c>
      <c r="C60" s="33" t="inlineStr">
        <is>
          <t>Clean</t>
        </is>
      </c>
      <c r="D60" s="33" t="inlineStr">
        <is>
          <t>Wipe the power unit, hoses and cylinders so new leaks show</t>
        </is>
      </c>
      <c r="E60" s="34" t="inlineStr">
        <is>
          <t>Fresh oil on a surface you cleaned</t>
        </is>
      </c>
      <c r="F60" s="29" t="n"/>
      <c r="G60" s="29" t="n"/>
      <c r="H60" s="30" t="n"/>
      <c r="I60" s="31" t="n"/>
      <c r="J60" s="33" t="str">
        <f>IF(F60="Problem",IF(OR(G60="",H60="",I60=""),"Sign it, then tag and log it","Tag it and log it"),IF(AND(F60&lt;&gt;"",F60&lt;&gt;"N/A",OR(G60="",H60="",I60="")),"Sign it: initials, date, time",""))</f>
        <v/>
      </c>
      <c r="K60" s="29" t="n"/>
    </row>
    <row r="61">
      <c r="A61" s="32" t="n">
        <v>56</v>
      </c>
      <c r="B61" s="33" t="inlineStr">
        <is>
          <t>Hydraulic systems</t>
        </is>
      </c>
      <c r="C61" s="33" t="inlineStr">
        <is>
          <t>Inspect</t>
        </is>
      </c>
      <c r="D61" s="33" t="inlineStr">
        <is>
          <t>Check the oil level and temperature</t>
        </is>
      </c>
      <c r="E61" s="34" t="inlineStr">
        <is>
          <t>Level below the mark, foamy or milky oil, hotter than usual</t>
        </is>
      </c>
      <c r="F61" s="29" t="n"/>
      <c r="G61" s="29" t="n"/>
      <c r="H61" s="30" t="n"/>
      <c r="I61" s="31" t="n"/>
      <c r="J61" s="33" t="str">
        <f>IF(F61="Problem",IF(OR(G61="",H61="",I61=""),"Sign it, then tag and log it","Tag it and log it"),IF(AND(F61&lt;&gt;"",F61&lt;&gt;"N/A",OR(G61="",H61="",I61="")),"Sign it: initials, date, time",""))</f>
        <v/>
      </c>
      <c r="K61" s="29" t="n"/>
    </row>
    <row r="62">
      <c r="A62" s="32" t="n">
        <v>57</v>
      </c>
      <c r="B62" s="33" t="inlineStr">
        <is>
          <t>Hydraulic systems</t>
        </is>
      </c>
      <c r="C62" s="33" t="inlineStr">
        <is>
          <t>Inspect</t>
        </is>
      </c>
      <c r="D62" s="33" t="inlineStr">
        <is>
          <t>Look along hoses, fittings and cylinders</t>
        </is>
      </c>
      <c r="E62" s="34" t="inlineStr">
        <is>
          <t>Drips, wet fittings, rubbing or bulging hoses</t>
        </is>
      </c>
      <c r="F62" s="29" t="n"/>
      <c r="G62" s="29" t="n"/>
      <c r="H62" s="30" t="n"/>
      <c r="I62" s="31" t="n"/>
      <c r="J62" s="33" t="str">
        <f>IF(F62="Problem",IF(OR(G62="",H62="",I62=""),"Sign it, then tag and log it","Tag it and log it"),IF(AND(F62&lt;&gt;"",F62&lt;&gt;"N/A",OR(G62="",H62="",I62="")),"Sign it: initials, date, time",""))</f>
        <v/>
      </c>
      <c r="K62" s="29" t="n"/>
    </row>
    <row r="63">
      <c r="A63" s="32" t="n">
        <v>58</v>
      </c>
      <c r="B63" s="33" t="inlineStr">
        <is>
          <t>Hydraulic systems</t>
        </is>
      </c>
      <c r="C63" s="33" t="inlineStr">
        <is>
          <t>Inspect</t>
        </is>
      </c>
      <c r="D63" s="33" t="inlineStr">
        <is>
          <t>Read the system pressure</t>
        </is>
      </c>
      <c r="E63" s="34" t="inlineStr">
        <is>
          <t>A needle outside the normal range marked on the gauge</t>
        </is>
      </c>
      <c r="F63" s="29" t="n"/>
      <c r="G63" s="29" t="n"/>
      <c r="H63" s="30" t="n"/>
      <c r="I63" s="31" t="n"/>
      <c r="J63" s="33" t="str">
        <f>IF(F63="Problem",IF(OR(G63="",H63="",I63=""),"Sign it, then tag and log it","Tag it and log it"),IF(AND(F63&lt;&gt;"",F63&lt;&gt;"N/A",OR(G63="",H63="",I63="")),"Sign it: initials, date, time",""))</f>
        <v/>
      </c>
      <c r="K63" s="29" t="n"/>
    </row>
    <row r="64">
      <c r="A64" s="32" t="n">
        <v>59</v>
      </c>
      <c r="B64" s="33" t="inlineStr">
        <is>
          <t>Hydraulic systems</t>
        </is>
      </c>
      <c r="C64" s="33" t="inlineStr">
        <is>
          <t>Inspect</t>
        </is>
      </c>
      <c r="D64" s="33" t="inlineStr">
        <is>
          <t>Listen to the pump</t>
        </is>
      </c>
      <c r="E64" s="34" t="inlineStr">
        <is>
          <t>A whine or a gravel sound (cavitation)</t>
        </is>
      </c>
      <c r="F64" s="29" t="n"/>
      <c r="G64" s="29" t="n"/>
      <c r="H64" s="30" t="n"/>
      <c r="I64" s="31" t="n"/>
      <c r="J64" s="33" t="str">
        <f>IF(F64="Problem",IF(OR(G64="",H64="",I64=""),"Sign it, then tag and log it","Tag it and log it"),IF(AND(F64&lt;&gt;"",F64&lt;&gt;"N/A",OR(G64="",H64="",I64="")),"Sign it: initials, date, time",""))</f>
        <v/>
      </c>
      <c r="K64" s="29" t="n"/>
    </row>
    <row r="65">
      <c r="A65" s="32" t="n">
        <v>60</v>
      </c>
      <c r="B65" s="33" t="inlineStr">
        <is>
          <t>Hydraulic systems</t>
        </is>
      </c>
      <c r="C65" s="33" t="inlineStr">
        <is>
          <t>Tighten</t>
        </is>
      </c>
      <c r="D65" s="33" t="inlineStr">
        <is>
          <t>Check hose clamps and the pump mounting against their match marks</t>
        </is>
      </c>
      <c r="E65" s="34" t="inlineStr">
        <is>
          <t>A mark out of line, a clamp that moves</t>
        </is>
      </c>
      <c r="F65" s="29" t="n"/>
      <c r="G65" s="29" t="n"/>
      <c r="H65" s="30" t="n"/>
      <c r="I65" s="31" t="n"/>
      <c r="J65" s="33" t="str">
        <f>IF(F65="Problem",IF(OR(G65="",H65="",I65=""),"Sign it, then tag and log it","Tag it and log it"),IF(AND(F65&lt;&gt;"",F65&lt;&gt;"N/A",OR(G65="",H65="",I65="")),"Sign it: initials, date, time",""))</f>
        <v/>
      </c>
      <c r="K65" s="29" t="n"/>
    </row>
    <row r="66">
      <c r="A66" s="26" t="n">
        <v>61</v>
      </c>
      <c r="B66" s="27" t="inlineStr">
        <is>
          <t>Any other machine (general checks)</t>
        </is>
      </c>
      <c r="C66" s="27" t="inlineStr">
        <is>
          <t>Clean</t>
        </is>
      </c>
      <c r="D66" s="27" t="inlineStr">
        <is>
          <t>Wipe the machine and the floor around it so leaks and loose parts show</t>
        </is>
      </c>
      <c r="E66" s="28" t="inlineStr">
        <is>
          <t>Fresh oil or water on a clean surface, parts on the floor</t>
        </is>
      </c>
      <c r="F66" s="29" t="n"/>
      <c r="G66" s="29" t="n"/>
      <c r="H66" s="30" t="n"/>
      <c r="I66" s="31" t="n"/>
      <c r="J66" s="27" t="str">
        <f>IF(F66="Problem",IF(OR(G66="",H66="",I66=""),"Sign it, then tag and log it","Tag it and log it"),IF(AND(F66&lt;&gt;"",F66&lt;&gt;"N/A",OR(G66="",H66="",I66="")),"Sign it: initials, date, time",""))</f>
        <v/>
      </c>
      <c r="K66" s="29" t="n"/>
    </row>
    <row r="67">
      <c r="A67" s="26" t="n">
        <v>62</v>
      </c>
      <c r="B67" s="27" t="inlineStr">
        <is>
          <t>Any other machine (general checks)</t>
        </is>
      </c>
      <c r="C67" s="27" t="inlineStr">
        <is>
          <t>Inspect</t>
        </is>
      </c>
      <c r="D67" s="27" t="inlineStr">
        <is>
          <t>Look, listen and feel while the machine runs</t>
        </is>
      </c>
      <c r="E67" s="28" t="inlineStr">
        <is>
          <t>A new noise, more heat or vibration, a burning smell</t>
        </is>
      </c>
      <c r="F67" s="29" t="n"/>
      <c r="G67" s="29" t="n"/>
      <c r="H67" s="30" t="n"/>
      <c r="I67" s="31" t="n"/>
      <c r="J67" s="27" t="str">
        <f>IF(F67="Problem",IF(OR(G67="",H67="",I67=""),"Sign it, then tag and log it","Tag it and log it"),IF(AND(F67&lt;&gt;"",F67&lt;&gt;"N/A",OR(G67="",H67="",I67="")),"Sign it: initials, date, time",""))</f>
        <v/>
      </c>
      <c r="K67" s="29" t="n"/>
    </row>
    <row r="68">
      <c r="A68" s="26" t="n">
        <v>63</v>
      </c>
      <c r="B68" s="27" t="inlineStr">
        <is>
          <t>Any other machine (general checks)</t>
        </is>
      </c>
      <c r="C68" s="27" t="inlineStr">
        <is>
          <t>Inspect</t>
        </is>
      </c>
      <c r="D68" s="27" t="inlineStr">
        <is>
          <t>Read every gauge and display the operator uses</t>
        </is>
      </c>
      <c r="E68" s="28" t="inlineStr">
        <is>
          <t>A value outside the normal range marked on it, an alarm</t>
        </is>
      </c>
      <c r="F68" s="29" t="n"/>
      <c r="G68" s="29" t="n"/>
      <c r="H68" s="30" t="n"/>
      <c r="I68" s="31" t="n"/>
      <c r="J68" s="27" t="str">
        <f>IF(F68="Problem",IF(OR(G68="",H68="",I68=""),"Sign it, then tag and log it","Tag it and log it"),IF(AND(F68&lt;&gt;"",F68&lt;&gt;"N/A",OR(G68="",H68="",I68="")),"Sign it: initials, date, time",""))</f>
        <v/>
      </c>
      <c r="K68" s="29" t="n"/>
    </row>
    <row r="69">
      <c r="A69" s="26" t="n">
        <v>64</v>
      </c>
      <c r="B69" s="27" t="inlineStr">
        <is>
          <t>Any other machine (general checks)</t>
        </is>
      </c>
      <c r="C69" s="27" t="inlineStr">
        <is>
          <t>Inspect</t>
        </is>
      </c>
      <c r="D69" s="27" t="inlineStr">
        <is>
          <t>Check that guards, covers and emergency stops are in place</t>
        </is>
      </c>
      <c r="E69" s="28" t="inlineStr">
        <is>
          <t>A missing or loose guard, a blocked emergency stop</t>
        </is>
      </c>
      <c r="F69" s="29" t="n"/>
      <c r="G69" s="29" t="n"/>
      <c r="H69" s="30" t="n"/>
      <c r="I69" s="31" t="n"/>
      <c r="J69" s="27" t="str">
        <f>IF(F69="Problem",IF(OR(G69="",H69="",I69=""),"Sign it, then tag and log it","Tag it and log it"),IF(AND(F69&lt;&gt;"",F69&lt;&gt;"N/A",OR(G69="",H69="",I69="")),"Sign it: initials, date, time",""))</f>
        <v/>
      </c>
      <c r="K69" s="29" t="n"/>
    </row>
    <row r="70">
      <c r="A70" s="26" t="n">
        <v>65</v>
      </c>
      <c r="B70" s="27" t="inlineStr">
        <is>
          <t>Any other machine (general checks)</t>
        </is>
      </c>
      <c r="C70" s="27" t="inlineStr">
        <is>
          <t>Lubricate</t>
        </is>
      </c>
      <c r="D70" s="27" t="inlineStr">
        <is>
          <t>Check the oil level at each sight glass marked for operators</t>
        </is>
      </c>
      <c r="E70" s="28" t="inlineStr">
        <is>
          <t>Level below the mark, milky, foamy or dark oil</t>
        </is>
      </c>
      <c r="F70" s="29" t="n"/>
      <c r="G70" s="29" t="n"/>
      <c r="H70" s="30" t="n"/>
      <c r="I70" s="31" t="n"/>
      <c r="J70" s="27" t="str">
        <f>IF(F70="Problem",IF(OR(G70="",H70="",I70=""),"Sign it, then tag and log it","Tag it and log it"),IF(AND(F70&lt;&gt;"",F70&lt;&gt;"N/A",OR(G70="",H70="",I70="")),"Sign it: initials, date, time",""))</f>
        <v/>
      </c>
      <c r="K70" s="29" t="n"/>
    </row>
    <row r="71">
      <c r="A71" s="26" t="n">
        <v>66</v>
      </c>
      <c r="B71" s="27" t="inlineStr">
        <is>
          <t>Any other machine (general checks)</t>
        </is>
      </c>
      <c r="C71" s="27" t="inlineStr">
        <is>
          <t>Tighten</t>
        </is>
      </c>
      <c r="D71" s="27" t="inlineStr">
        <is>
          <t>Check the match marks on accessible bolts and fixings</t>
        </is>
      </c>
      <c r="E71" s="28" t="inlineStr">
        <is>
          <t>A mark out of line, a missing bolt, a part that moves</t>
        </is>
      </c>
      <c r="F71" s="29" t="n"/>
      <c r="G71" s="29" t="n"/>
      <c r="H71" s="30" t="n"/>
      <c r="I71" s="31" t="n"/>
      <c r="J71" s="27" t="str">
        <f>IF(F71="Problem",IF(OR(G71="",H71="",I71=""),"Sign it, then tag and log it","Tag it and log it"),IF(AND(F71&lt;&gt;"",F71&lt;&gt;"N/A",OR(G71="",H71="",I71="")),"Sign it: initials, date, time",""))</f>
        <v/>
      </c>
      <c r="K71" s="29" t="n"/>
    </row>
    <row r="72">
      <c r="A72" s="35" t="n"/>
      <c r="B72" s="36" t="n"/>
      <c r="C72" s="36" t="n"/>
      <c r="D72" s="36" t="n"/>
      <c r="E72" s="36" t="n"/>
      <c r="F72" s="36" t="n"/>
      <c r="G72" s="36" t="n"/>
      <c r="H72" s="37" t="n"/>
      <c r="I72" s="38" t="n"/>
      <c r="J72" s="35" t="str">
        <f>IF(F72="Problem",IF(OR(G72="",H72="",I72=""),"Sign it, then tag and log it","Tag it and log it"),IF(AND(F72&lt;&gt;"",F72&lt;&gt;"N/A",OR(G72="",H72="",I72="")),"Sign it: initials, date, time",""))</f>
        <v/>
      </c>
      <c r="K72" s="36" t="n"/>
    </row>
    <row r="73">
      <c r="A73" s="35" t="n"/>
      <c r="B73" s="36" t="n"/>
      <c r="C73" s="36" t="n"/>
      <c r="D73" s="36" t="n"/>
      <c r="E73" s="36" t="n"/>
      <c r="F73" s="36" t="n"/>
      <c r="G73" s="36" t="n"/>
      <c r="H73" s="37" t="n"/>
      <c r="I73" s="38" t="n"/>
      <c r="J73" s="35" t="str">
        <f>IF(F73="Problem",IF(OR(G73="",H73="",I73=""),"Sign it, then tag and log it","Tag it and log it"),IF(AND(F73&lt;&gt;"",F73&lt;&gt;"N/A",OR(G73="",H73="",I73="")),"Sign it: initials, date, time",""))</f>
        <v/>
      </c>
      <c r="K73" s="36" t="n"/>
    </row>
    <row r="74">
      <c r="A74" s="35" t="n"/>
      <c r="B74" s="36" t="n"/>
      <c r="C74" s="36" t="n"/>
      <c r="D74" s="36" t="n"/>
      <c r="E74" s="36" t="n"/>
      <c r="F74" s="36" t="n"/>
      <c r="G74" s="36" t="n"/>
      <c r="H74" s="37" t="n"/>
      <c r="I74" s="38" t="n"/>
      <c r="J74" s="35" t="str">
        <f>IF(F74="Problem",IF(OR(G74="",H74="",I74=""),"Sign it, then tag and log it","Tag it and log it"),IF(AND(F74&lt;&gt;"",F74&lt;&gt;"N/A",OR(G74="",H74="",I74="")),"Sign it: initials, date, time",""))</f>
        <v/>
      </c>
      <c r="K74" s="36" t="n"/>
    </row>
    <row r="75">
      <c r="A75" s="35" t="n"/>
      <c r="B75" s="36" t="n"/>
      <c r="C75" s="36" t="n"/>
      <c r="D75" s="36" t="n"/>
      <c r="E75" s="36" t="n"/>
      <c r="F75" s="36" t="n"/>
      <c r="G75" s="36" t="n"/>
      <c r="H75" s="37" t="n"/>
      <c r="I75" s="38" t="n"/>
      <c r="J75" s="35" t="str">
        <f>IF(F75="Problem",IF(OR(G75="",H75="",I75=""),"Sign it, then tag and log it","Tag it and log it"),IF(AND(F75&lt;&gt;"",F75&lt;&gt;"N/A",OR(G75="",H75="",I75="")),"Sign it: initials, date, time",""))</f>
        <v/>
      </c>
      <c r="K75" s="36" t="n"/>
    </row>
    <row r="76">
      <c r="A76" s="35" t="n"/>
      <c r="B76" s="36" t="n"/>
      <c r="C76" s="36" t="n"/>
      <c r="D76" s="36" t="n"/>
      <c r="E76" s="36" t="n"/>
      <c r="F76" s="36" t="n"/>
      <c r="G76" s="36" t="n"/>
      <c r="H76" s="37" t="n"/>
      <c r="I76" s="38" t="n"/>
      <c r="J76" s="35" t="str">
        <f>IF(F76="Problem",IF(OR(G76="",H76="",I76=""),"Sign it, then tag and log it","Tag it and log it"),IF(AND(F76&lt;&gt;"",F76&lt;&gt;"N/A",OR(G76="",H76="",I76="")),"Sign it: initials, date, time",""))</f>
        <v/>
      </c>
      <c r="K76" s="36" t="n"/>
    </row>
    <row r="77">
      <c r="A77" s="35" t="n"/>
      <c r="B77" s="36" t="n"/>
      <c r="C77" s="36" t="n"/>
      <c r="D77" s="36" t="n"/>
      <c r="E77" s="36" t="n"/>
      <c r="F77" s="36" t="n"/>
      <c r="G77" s="36" t="n"/>
      <c r="H77" s="37" t="n"/>
      <c r="I77" s="38" t="n"/>
      <c r="J77" s="35" t="str">
        <f>IF(F77="Problem",IF(OR(G77="",H77="",I77=""),"Sign it, then tag and log it","Tag it and log it"),IF(AND(F77&lt;&gt;"",F77&lt;&gt;"N/A",OR(G77="",H77="",I77="")),"Sign it: initials, date, time",""))</f>
        <v/>
      </c>
      <c r="K77" s="36" t="n"/>
    </row>
    <row r="78">
      <c r="A78" s="35" t="n"/>
      <c r="B78" s="36" t="n"/>
      <c r="C78" s="36" t="n"/>
      <c r="D78" s="36" t="n"/>
      <c r="E78" s="36" t="n"/>
      <c r="F78" s="36" t="n"/>
      <c r="G78" s="36" t="n"/>
      <c r="H78" s="37" t="n"/>
      <c r="I78" s="38" t="n"/>
      <c r="J78" s="35" t="str">
        <f>IF(F78="Problem",IF(OR(G78="",H78="",I78=""),"Sign it, then tag and log it","Tag it and log it"),IF(AND(F78&lt;&gt;"",F78&lt;&gt;"N/A",OR(G78="",H78="",I78="")),"Sign it: initials, date, time",""))</f>
        <v/>
      </c>
      <c r="K78" s="36" t="n"/>
    </row>
    <row r="79">
      <c r="A79" s="35" t="n"/>
      <c r="B79" s="36" t="n"/>
      <c r="C79" s="36" t="n"/>
      <c r="D79" s="36" t="n"/>
      <c r="E79" s="36" t="n"/>
      <c r="F79" s="36" t="n"/>
      <c r="G79" s="36" t="n"/>
      <c r="H79" s="37" t="n"/>
      <c r="I79" s="38" t="n"/>
      <c r="J79" s="35" t="str">
        <f>IF(F79="Problem",IF(OR(G79="",H79="",I79=""),"Sign it, then tag and log it","Tag it and log it"),IF(AND(F79&lt;&gt;"",F79&lt;&gt;"N/A",OR(G79="",H79="",I79="")),"Sign it: initials, date, time",""))</f>
        <v/>
      </c>
      <c r="K79" s="36" t="n"/>
    </row>
    <row r="80">
      <c r="A80" s="35" t="n"/>
      <c r="B80" s="36" t="n"/>
      <c r="C80" s="36" t="n"/>
      <c r="D80" s="36" t="n"/>
      <c r="E80" s="36" t="n"/>
      <c r="F80" s="36" t="n"/>
      <c r="G80" s="36" t="n"/>
      <c r="H80" s="37" t="n"/>
      <c r="I80" s="38" t="n"/>
      <c r="J80" s="35" t="str">
        <f>IF(F80="Problem",IF(OR(G80="",H80="",I80=""),"Sign it, then tag and log it","Tag it and log it"),IF(AND(F80&lt;&gt;"",F80&lt;&gt;"N/A",OR(G80="",H80="",I80="")),"Sign it: initials, date, time",""))</f>
        <v/>
      </c>
      <c r="K80" s="36" t="n"/>
    </row>
    <row r="81">
      <c r="A81" s="35" t="n"/>
      <c r="B81" s="36" t="n"/>
      <c r="C81" s="36" t="n"/>
      <c r="D81" s="36" t="n"/>
      <c r="E81" s="36" t="n"/>
      <c r="F81" s="36" t="n"/>
      <c r="G81" s="36" t="n"/>
      <c r="H81" s="37" t="n"/>
      <c r="I81" s="38" t="n"/>
      <c r="J81" s="35" t="str">
        <f>IF(F81="Problem",IF(OR(G81="",H81="",I81=""),"Sign it, then tag and log it","Tag it and log it"),IF(AND(F81&lt;&gt;"",F81&lt;&gt;"N/A",OR(G81="",H81="",I81="")),"Sign it: initials, date, time",""))</f>
        <v/>
      </c>
      <c r="K81" s="36" t="n"/>
    </row>
    <row r="82">
      <c r="A82" s="35" t="n"/>
      <c r="B82" s="36" t="n"/>
      <c r="C82" s="36" t="n"/>
      <c r="D82" s="36" t="n"/>
      <c r="E82" s="36" t="n"/>
      <c r="F82" s="36" t="n"/>
      <c r="G82" s="36" t="n"/>
      <c r="H82" s="37" t="n"/>
      <c r="I82" s="38" t="n"/>
      <c r="J82" s="35" t="str">
        <f>IF(F82="Problem",IF(OR(G82="",H82="",I82=""),"Sign it, then tag and log it","Tag it and log it"),IF(AND(F82&lt;&gt;"",F82&lt;&gt;"N/A",OR(G82="",H82="",I82="")),"Sign it: initials, date, time",""))</f>
        <v/>
      </c>
      <c r="K82" s="36" t="n"/>
    </row>
    <row r="83">
      <c r="A83" s="35" t="n"/>
      <c r="B83" s="36" t="n"/>
      <c r="C83" s="36" t="n"/>
      <c r="D83" s="36" t="n"/>
      <c r="E83" s="36" t="n"/>
      <c r="F83" s="36" t="n"/>
      <c r="G83" s="36" t="n"/>
      <c r="H83" s="37" t="n"/>
      <c r="I83" s="38" t="n"/>
      <c r="J83" s="35" t="str">
        <f>IF(F83="Problem",IF(OR(G83="",H83="",I83=""),"Sign it, then tag and log it","Tag it and log it"),IF(AND(F83&lt;&gt;"",F83&lt;&gt;"N/A",OR(G83="",H83="",I83="")),"Sign it: initials, date, time",""))</f>
        <v/>
      </c>
      <c r="K83" s="36" t="n"/>
    </row>
    <row r="84">
      <c r="A84" s="35" t="n"/>
      <c r="B84" s="36" t="n"/>
      <c r="C84" s="36" t="n"/>
      <c r="D84" s="36" t="n"/>
      <c r="E84" s="36" t="n"/>
      <c r="F84" s="36" t="n"/>
      <c r="G84" s="36" t="n"/>
      <c r="H84" s="37" t="n"/>
      <c r="I84" s="38" t="n"/>
      <c r="J84" s="35" t="str">
        <f>IF(F84="Problem",IF(OR(G84="",H84="",I84=""),"Sign it, then tag and log it","Tag it and log it"),IF(AND(F84&lt;&gt;"",F84&lt;&gt;"N/A",OR(G84="",H84="",I84="")),"Sign it: initials, date, time",""))</f>
        <v/>
      </c>
      <c r="K84" s="36" t="n"/>
    </row>
    <row r="85">
      <c r="A85" s="35" t="n"/>
      <c r="B85" s="36" t="n"/>
      <c r="C85" s="36" t="n"/>
      <c r="D85" s="36" t="n"/>
      <c r="E85" s="36" t="n"/>
      <c r="F85" s="36" t="n"/>
      <c r="G85" s="36" t="n"/>
      <c r="H85" s="37" t="n"/>
      <c r="I85" s="38" t="n"/>
      <c r="J85" s="35" t="str">
        <f>IF(F85="Problem",IF(OR(G85="",H85="",I85=""),"Sign it, then tag and log it","Tag it and log it"),IF(AND(F85&lt;&gt;"",F85&lt;&gt;"N/A",OR(G85="",H85="",I85="")),"Sign it: initials, date, time",""))</f>
        <v/>
      </c>
      <c r="K85" s="36" t="n"/>
    </row>
    <row r="86">
      <c r="A86" s="35" t="n"/>
      <c r="B86" s="36" t="n"/>
      <c r="C86" s="36" t="n"/>
      <c r="D86" s="36" t="n"/>
      <c r="E86" s="36" t="n"/>
      <c r="F86" s="36" t="n"/>
      <c r="G86" s="36" t="n"/>
      <c r="H86" s="37" t="n"/>
      <c r="I86" s="38" t="n"/>
      <c r="J86" s="35" t="str">
        <f>IF(F86="Problem",IF(OR(G86="",H86="",I86=""),"Sign it, then tag and log it","Tag it and log it"),IF(AND(F86&lt;&gt;"",F86&lt;&gt;"N/A",OR(G86="",H86="",I86="")),"Sign it: initials, date, time",""))</f>
        <v/>
      </c>
      <c r="K86" s="36" t="n"/>
    </row>
    <row r="87">
      <c r="A87" s="35" t="n"/>
      <c r="B87" s="36" t="n"/>
      <c r="C87" s="36" t="n"/>
      <c r="D87" s="36" t="n"/>
      <c r="E87" s="36" t="n"/>
      <c r="F87" s="36" t="n"/>
      <c r="G87" s="36" t="n"/>
      <c r="H87" s="37" t="n"/>
      <c r="I87" s="38" t="n"/>
      <c r="J87" s="35" t="str">
        <f>IF(F87="Problem",IF(OR(G87="",H87="",I87=""),"Sign it, then tag and log it","Tag it and log it"),IF(AND(F87&lt;&gt;"",F87&lt;&gt;"N/A",OR(G87="",H87="",I87="")),"Sign it: initials, date, time",""))</f>
        <v/>
      </c>
      <c r="K87" s="36" t="n"/>
    </row>
    <row r="88">
      <c r="A88" s="35" t="n"/>
      <c r="B88" s="36" t="n"/>
      <c r="C88" s="36" t="n"/>
      <c r="D88" s="36" t="n"/>
      <c r="E88" s="36" t="n"/>
      <c r="F88" s="36" t="n"/>
      <c r="G88" s="36" t="n"/>
      <c r="H88" s="37" t="n"/>
      <c r="I88" s="38" t="n"/>
      <c r="J88" s="35" t="str">
        <f>IF(F88="Problem",IF(OR(G88="",H88="",I88=""),"Sign it, then tag and log it","Tag it and log it"),IF(AND(F88&lt;&gt;"",F88&lt;&gt;"N/A",OR(G88="",H88="",I88="")),"Sign it: initials, date, time",""))</f>
        <v/>
      </c>
      <c r="K88" s="36" t="n"/>
    </row>
    <row r="89">
      <c r="A89" s="35" t="n"/>
      <c r="B89" s="36" t="n"/>
      <c r="C89" s="36" t="n"/>
      <c r="D89" s="36" t="n"/>
      <c r="E89" s="36" t="n"/>
      <c r="F89" s="36" t="n"/>
      <c r="G89" s="36" t="n"/>
      <c r="H89" s="37" t="n"/>
      <c r="I89" s="38" t="n"/>
      <c r="J89" s="35" t="str">
        <f>IF(F89="Problem",IF(OR(G89="",H89="",I89=""),"Sign it, then tag and log it","Tag it and log it"),IF(AND(F89&lt;&gt;"",F89&lt;&gt;"N/A",OR(G89="",H89="",I89="")),"Sign it: initials, date, time",""))</f>
        <v/>
      </c>
      <c r="K89" s="36" t="n"/>
    </row>
    <row r="90">
      <c r="A90" s="35" t="n"/>
      <c r="B90" s="36" t="n"/>
      <c r="C90" s="36" t="n"/>
      <c r="D90" s="36" t="n"/>
      <c r="E90" s="36" t="n"/>
      <c r="F90" s="36" t="n"/>
      <c r="G90" s="36" t="n"/>
      <c r="H90" s="37" t="n"/>
      <c r="I90" s="38" t="n"/>
      <c r="J90" s="35" t="str">
        <f>IF(F90="Problem",IF(OR(G90="",H90="",I90=""),"Sign it, then tag and log it","Tag it and log it"),IF(AND(F90&lt;&gt;"",F90&lt;&gt;"N/A",OR(G90="",H90="",I90="")),"Sign it: initials, date, time",""))</f>
        <v/>
      </c>
      <c r="K90" s="36" t="n"/>
    </row>
    <row r="91">
      <c r="A91" s="35" t="n"/>
      <c r="B91" s="36" t="n"/>
      <c r="C91" s="36" t="n"/>
      <c r="D91" s="36" t="n"/>
      <c r="E91" s="36" t="n"/>
      <c r="F91" s="36" t="n"/>
      <c r="G91" s="36" t="n"/>
      <c r="H91" s="37" t="n"/>
      <c r="I91" s="38" t="n"/>
      <c r="J91" s="35" t="str">
        <f>IF(F91="Problem",IF(OR(G91="",H91="",I91=""),"Sign it, then tag and log it","Tag it and log it"),IF(AND(F91&lt;&gt;"",F91&lt;&gt;"N/A",OR(G91="",H91="",I91="")),"Sign it: initials, date, time",""))</f>
        <v/>
      </c>
      <c r="K91" s="36" t="n"/>
    </row>
    <row r="92">
      <c r="H92" s="39" t="n"/>
      <c r="I92" s="40" t="n"/>
    </row>
    <row r="93">
      <c r="A93" s="7" t="inlineStr">
        <is>
          <t>Add your own checks in the empty yellow rows above: type the machine type, pick the type and write the check and what to look for. Flag shows "Tag it and log it" for a Problem, and asks for a sign-off when a result has no initials, date or time.</t>
        </is>
      </c>
      <c r="H93" s="39" t="n"/>
      <c r="I93" s="40" t="n"/>
    </row>
    <row r="94">
      <c r="H94" s="39" t="n"/>
      <c r="I94" s="40" t="n"/>
    </row>
    <row r="95">
      <c r="H95" s="39" t="n"/>
      <c r="I95" s="40" t="n"/>
    </row>
    <row r="96">
      <c r="H96" s="39" t="n"/>
      <c r="I96" s="40" t="n"/>
    </row>
    <row r="97">
      <c r="H97" s="39" t="n"/>
      <c r="I97" s="40" t="n"/>
    </row>
    <row r="98">
      <c r="H98" s="39" t="n"/>
      <c r="I98" s="40" t="n"/>
    </row>
    <row r="99">
      <c r="H99" s="39" t="n"/>
      <c r="I99" s="40" t="n"/>
    </row>
    <row r="100">
      <c r="H100" s="39" t="n"/>
      <c r="I100" s="40" t="n"/>
    </row>
    <row r="101">
      <c r="H101" s="39" t="n"/>
      <c r="I101" s="40" t="n"/>
    </row>
    <row r="102">
      <c r="H102" s="39" t="n"/>
      <c r="I102" s="40" t="n"/>
    </row>
    <row r="103">
      <c r="H103" s="39" t="n"/>
      <c r="I103" s="40" t="n"/>
    </row>
    <row r="104">
      <c r="H104" s="39" t="n"/>
      <c r="I104" s="40" t="n"/>
    </row>
    <row r="105">
      <c r="H105" s="39" t="n"/>
      <c r="I105" s="40" t="n"/>
    </row>
    <row r="106">
      <c r="H106" s="39" t="n"/>
      <c r="I106" s="40" t="n"/>
    </row>
    <row r="107">
      <c r="H107" s="39" t="n"/>
      <c r="I107" s="40" t="n"/>
    </row>
    <row r="108">
      <c r="H108" s="39" t="n"/>
      <c r="I108" s="40" t="n"/>
    </row>
    <row r="109">
      <c r="H109" s="39" t="n"/>
      <c r="I109" s="40" t="n"/>
    </row>
    <row r="110">
      <c r="H110" s="39" t="n"/>
      <c r="I110" s="40" t="n"/>
    </row>
    <row r="111">
      <c r="H111" s="39" t="n"/>
      <c r="I111" s="40" t="n"/>
    </row>
    <row r="112">
      <c r="H112" s="39" t="n"/>
      <c r="I112" s="40" t="n"/>
    </row>
    <row r="113">
      <c r="H113" s="39" t="n"/>
      <c r="I113" s="40" t="n"/>
    </row>
    <row r="114">
      <c r="H114" s="39" t="n"/>
      <c r="I114" s="40" t="n"/>
    </row>
    <row r="115">
      <c r="H115" s="39" t="n"/>
      <c r="I115" s="40" t="n"/>
    </row>
    <row r="116">
      <c r="H116" s="39" t="n"/>
      <c r="I116" s="40" t="n"/>
    </row>
    <row r="117">
      <c r="H117" s="39" t="n"/>
      <c r="I117" s="40" t="n"/>
    </row>
    <row r="118">
      <c r="H118" s="39" t="n"/>
      <c r="I118" s="40" t="n"/>
    </row>
    <row r="119">
      <c r="H119" s="39" t="n"/>
      <c r="I119" s="40" t="n"/>
    </row>
    <row r="120">
      <c r="H120" s="39" t="n"/>
      <c r="I120" s="40" t="n"/>
    </row>
    <row r="121">
      <c r="H121" s="39" t="n"/>
      <c r="I121" s="40" t="n"/>
    </row>
    <row r="122">
      <c r="H122" s="39" t="n"/>
      <c r="I122" s="40" t="n"/>
    </row>
    <row r="123">
      <c r="H123" s="39" t="n"/>
      <c r="I123" s="40" t="n"/>
    </row>
    <row r="124">
      <c r="H124" s="39" t="n"/>
      <c r="I124" s="40" t="n"/>
    </row>
    <row r="125">
      <c r="H125" s="39" t="n"/>
      <c r="I125" s="40" t="n"/>
    </row>
    <row r="126">
      <c r="H126" s="39" t="n"/>
      <c r="I126" s="40" t="n"/>
    </row>
    <row r="127">
      <c r="H127" s="39" t="n"/>
      <c r="I127" s="40" t="n"/>
    </row>
    <row r="128">
      <c r="H128" s="39" t="n"/>
      <c r="I128" s="40" t="n"/>
    </row>
    <row r="129">
      <c r="H129" s="39" t="n"/>
      <c r="I129" s="40" t="n"/>
    </row>
    <row r="130">
      <c r="H130" s="39" t="n"/>
      <c r="I130" s="40" t="n"/>
    </row>
    <row r="131">
      <c r="H131" s="39" t="n"/>
      <c r="I131" s="40" t="n"/>
    </row>
    <row r="132">
      <c r="H132" s="39" t="n"/>
      <c r="I132" s="40" t="n"/>
    </row>
    <row r="133">
      <c r="H133" s="39" t="n"/>
      <c r="I133" s="40" t="n"/>
    </row>
    <row r="134">
      <c r="H134" s="39" t="n"/>
      <c r="I134" s="40" t="n"/>
    </row>
    <row r="135">
      <c r="H135" s="39" t="n"/>
      <c r="I135" s="40" t="n"/>
    </row>
    <row r="136">
      <c r="H136" s="39" t="n"/>
      <c r="I136" s="40" t="n"/>
    </row>
    <row r="137">
      <c r="H137" s="39" t="n"/>
      <c r="I137" s="40" t="n"/>
    </row>
    <row r="138">
      <c r="H138" s="39" t="n"/>
      <c r="I138" s="40" t="n"/>
    </row>
    <row r="139">
      <c r="H139" s="39" t="n"/>
      <c r="I139" s="40" t="n"/>
    </row>
    <row r="140">
      <c r="H140" s="39" t="n"/>
      <c r="I140" s="40" t="n"/>
    </row>
    <row r="141">
      <c r="H141" s="39" t="n"/>
      <c r="I141" s="40" t="n"/>
    </row>
    <row r="142">
      <c r="H142" s="39" t="n"/>
      <c r="I142" s="40" t="n"/>
    </row>
    <row r="143">
      <c r="H143" s="39" t="n"/>
      <c r="I143" s="40" t="n"/>
    </row>
    <row r="144">
      <c r="H144" s="39" t="n"/>
      <c r="I144" s="40" t="n"/>
    </row>
    <row r="145">
      <c r="H145" s="39" t="n"/>
      <c r="I145" s="40" t="n"/>
    </row>
    <row r="146">
      <c r="H146" s="39" t="n"/>
      <c r="I146" s="40" t="n"/>
    </row>
    <row r="147">
      <c r="H147" s="39" t="n"/>
      <c r="I147" s="40" t="n"/>
    </row>
    <row r="148">
      <c r="H148" s="39" t="n"/>
      <c r="I148" s="40" t="n"/>
    </row>
    <row r="149">
      <c r="H149" s="39" t="n"/>
      <c r="I149" s="40" t="n"/>
    </row>
    <row r="150">
      <c r="H150" s="39" t="n"/>
      <c r="I150" s="40" t="n"/>
    </row>
    <row r="151">
      <c r="H151" s="39" t="n"/>
      <c r="I151" s="40" t="n"/>
    </row>
    <row r="152">
      <c r="H152" s="39" t="n"/>
      <c r="I152" s="40" t="n"/>
    </row>
    <row r="153">
      <c r="H153" s="39" t="n"/>
      <c r="I153" s="40" t="n"/>
    </row>
    <row r="154">
      <c r="H154" s="39" t="n"/>
      <c r="I154" s="40" t="n"/>
    </row>
    <row r="155">
      <c r="H155" s="39" t="n"/>
      <c r="I155" s="40" t="n"/>
    </row>
    <row r="156">
      <c r="H156" s="39" t="n"/>
      <c r="I156" s="40" t="n"/>
    </row>
    <row r="157">
      <c r="H157" s="39" t="n"/>
      <c r="I157" s="40" t="n"/>
    </row>
    <row r="158">
      <c r="H158" s="39" t="n"/>
      <c r="I158" s="40" t="n"/>
    </row>
    <row r="159">
      <c r="H159" s="39" t="n"/>
      <c r="I159" s="40" t="n"/>
    </row>
    <row r="160">
      <c r="H160" s="39" t="n"/>
      <c r="I160" s="40" t="n"/>
    </row>
    <row r="161">
      <c r="H161" s="39" t="n"/>
      <c r="I161" s="40" t="n"/>
    </row>
    <row r="162">
      <c r="H162" s="39" t="n"/>
      <c r="I162" s="40" t="n"/>
    </row>
    <row r="163">
      <c r="H163" s="39" t="n"/>
      <c r="I163" s="40" t="n"/>
    </row>
    <row r="164">
      <c r="H164" s="39" t="n"/>
      <c r="I164" s="40" t="n"/>
    </row>
    <row r="165">
      <c r="H165" s="39" t="n"/>
      <c r="I165" s="40" t="n"/>
    </row>
    <row r="166">
      <c r="H166" s="39" t="n"/>
      <c r="I166" s="40" t="n"/>
    </row>
    <row r="167">
      <c r="H167" s="39" t="n"/>
      <c r="I167" s="40" t="n"/>
    </row>
    <row r="168">
      <c r="H168" s="39" t="n"/>
      <c r="I168" s="40" t="n"/>
    </row>
    <row r="169">
      <c r="H169" s="39" t="n"/>
      <c r="I169" s="40" t="n"/>
    </row>
    <row r="170">
      <c r="H170" s="39" t="n"/>
      <c r="I170" s="40" t="n"/>
    </row>
    <row r="171">
      <c r="H171" s="39" t="n"/>
      <c r="I171" s="40" t="n"/>
    </row>
    <row r="172">
      <c r="H172" s="39" t="n"/>
      <c r="I172" s="40" t="n"/>
    </row>
    <row r="173">
      <c r="H173" s="39" t="n"/>
      <c r="I173" s="40" t="n"/>
    </row>
    <row r="174">
      <c r="H174" s="39" t="n"/>
      <c r="I174" s="40" t="n"/>
    </row>
    <row r="175">
      <c r="H175" s="39" t="n"/>
      <c r="I175" s="40" t="n"/>
    </row>
    <row r="176">
      <c r="H176" s="39" t="n"/>
      <c r="I176" s="40" t="n"/>
    </row>
    <row r="177">
      <c r="H177" s="39" t="n"/>
      <c r="I177" s="40" t="n"/>
    </row>
    <row r="178">
      <c r="H178" s="39" t="n"/>
      <c r="I178" s="40" t="n"/>
    </row>
    <row r="179">
      <c r="H179" s="39" t="n"/>
      <c r="I179" s="40" t="n"/>
    </row>
    <row r="180">
      <c r="H180" s="39" t="n"/>
      <c r="I180" s="40" t="n"/>
    </row>
    <row r="181">
      <c r="H181" s="39" t="n"/>
      <c r="I181" s="40" t="n"/>
    </row>
    <row r="182">
      <c r="H182" s="39" t="n"/>
      <c r="I182" s="40" t="n"/>
    </row>
    <row r="183">
      <c r="H183" s="39" t="n"/>
      <c r="I183" s="40" t="n"/>
    </row>
    <row r="184">
      <c r="H184" s="39" t="n"/>
      <c r="I184" s="40" t="n"/>
    </row>
    <row r="185">
      <c r="H185" s="39" t="n"/>
      <c r="I185" s="40" t="n"/>
    </row>
    <row r="186">
      <c r="H186" s="39" t="n"/>
      <c r="I186" s="40" t="n"/>
    </row>
    <row r="187">
      <c r="H187" s="39" t="n"/>
      <c r="I187" s="40" t="n"/>
    </row>
    <row r="188">
      <c r="H188" s="39" t="n"/>
      <c r="I188" s="40" t="n"/>
    </row>
    <row r="189">
      <c r="H189" s="39" t="n"/>
      <c r="I189" s="40" t="n"/>
    </row>
    <row r="190">
      <c r="H190" s="39" t="n"/>
      <c r="I190" s="40" t="n"/>
    </row>
    <row r="191">
      <c r="H191" s="39" t="n"/>
      <c r="I191" s="40" t="n"/>
    </row>
    <row r="192">
      <c r="H192" s="39" t="n"/>
      <c r="I192" s="40" t="n"/>
    </row>
    <row r="193">
      <c r="H193" s="39" t="n"/>
      <c r="I193" s="40" t="n"/>
    </row>
    <row r="194">
      <c r="H194" s="39" t="n"/>
      <c r="I194" s="40" t="n"/>
    </row>
    <row r="195">
      <c r="H195" s="39" t="n"/>
      <c r="I195" s="40" t="n"/>
    </row>
    <row r="196">
      <c r="H196" s="39" t="n"/>
      <c r="I196" s="40" t="n"/>
    </row>
    <row r="197">
      <c r="H197" s="39" t="n"/>
      <c r="I197" s="40" t="n"/>
    </row>
    <row r="198">
      <c r="H198" s="39" t="n"/>
      <c r="I198" s="40" t="n"/>
    </row>
    <row r="199">
      <c r="H199" s="39" t="n"/>
      <c r="I199" s="40" t="n"/>
    </row>
    <row r="200">
      <c r="H200" s="39" t="n"/>
      <c r="I200" s="40" t="n"/>
    </row>
    <row r="201">
      <c r="H201" s="39" t="n"/>
      <c r="I201" s="40" t="n"/>
    </row>
    <row r="202">
      <c r="H202" s="39" t="n"/>
      <c r="I202" s="40" t="n"/>
    </row>
    <row r="203">
      <c r="H203" s="39" t="n"/>
      <c r="I203" s="40" t="n"/>
    </row>
    <row r="204">
      <c r="H204" s="39" t="n"/>
      <c r="I204" s="40" t="n"/>
    </row>
    <row r="205">
      <c r="H205" s="39" t="n"/>
      <c r="I205" s="40" t="n"/>
    </row>
    <row r="206">
      <c r="H206" s="39" t="n"/>
      <c r="I206" s="40" t="n"/>
    </row>
    <row r="207">
      <c r="H207" s="39" t="n"/>
      <c r="I207" s="40" t="n"/>
    </row>
    <row r="208">
      <c r="H208" s="39" t="n"/>
      <c r="I208" s="40" t="n"/>
    </row>
    <row r="209">
      <c r="H209" s="39" t="n"/>
      <c r="I209" s="40" t="n"/>
    </row>
    <row r="210">
      <c r="H210" s="39" t="n"/>
      <c r="I210" s="40" t="n"/>
    </row>
    <row r="211">
      <c r="H211" s="39" t="n"/>
      <c r="I211" s="40" t="n"/>
    </row>
    <row r="212">
      <c r="H212" s="39" t="n"/>
      <c r="I212" s="40" t="n"/>
    </row>
    <row r="213">
      <c r="H213" s="39" t="n"/>
      <c r="I213" s="40" t="n"/>
    </row>
    <row r="214">
      <c r="H214" s="39" t="n"/>
      <c r="I214" s="40" t="n"/>
    </row>
    <row r="215">
      <c r="H215" s="39" t="n"/>
      <c r="I215" s="40" t="n"/>
    </row>
    <row r="216">
      <c r="H216" s="39" t="n"/>
      <c r="I216" s="40" t="n"/>
    </row>
    <row r="217">
      <c r="H217" s="39" t="n"/>
      <c r="I217" s="40" t="n"/>
    </row>
    <row r="218">
      <c r="H218" s="39" t="n"/>
      <c r="I218" s="40" t="n"/>
    </row>
    <row r="219">
      <c r="H219" s="39" t="n"/>
      <c r="I219" s="40" t="n"/>
    </row>
    <row r="220">
      <c r="H220" s="39" t="n"/>
      <c r="I220" s="40" t="n"/>
    </row>
    <row r="221">
      <c r="H221" s="39" t="n"/>
      <c r="I221" s="40" t="n"/>
    </row>
    <row r="222">
      <c r="H222" s="39" t="n"/>
      <c r="I222" s="40" t="n"/>
    </row>
    <row r="223">
      <c r="H223" s="39" t="n"/>
      <c r="I223" s="40" t="n"/>
    </row>
    <row r="224">
      <c r="H224" s="39" t="n"/>
      <c r="I224" s="40" t="n"/>
    </row>
    <row r="225">
      <c r="H225" s="39" t="n"/>
      <c r="I225" s="40" t="n"/>
    </row>
    <row r="226">
      <c r="H226" s="39" t="n"/>
      <c r="I226" s="40" t="n"/>
    </row>
    <row r="227">
      <c r="H227" s="39" t="n"/>
      <c r="I227" s="40" t="n"/>
    </row>
    <row r="228">
      <c r="H228" s="39" t="n"/>
      <c r="I228" s="40" t="n"/>
    </row>
    <row r="229">
      <c r="H229" s="39" t="n"/>
      <c r="I229" s="40" t="n"/>
    </row>
    <row r="230">
      <c r="H230" s="39" t="n"/>
      <c r="I230" s="40" t="n"/>
    </row>
    <row r="231">
      <c r="H231" s="39" t="n"/>
      <c r="I231" s="40" t="n"/>
    </row>
    <row r="232">
      <c r="H232" s="39" t="n"/>
      <c r="I232" s="40" t="n"/>
    </row>
    <row r="233">
      <c r="H233" s="39" t="n"/>
      <c r="I233" s="40" t="n"/>
    </row>
    <row r="234">
      <c r="H234" s="39" t="n"/>
      <c r="I234" s="40" t="n"/>
    </row>
    <row r="235">
      <c r="H235" s="39" t="n"/>
      <c r="I235" s="40" t="n"/>
    </row>
    <row r="236">
      <c r="H236" s="39" t="n"/>
      <c r="I236" s="40" t="n"/>
    </row>
    <row r="237">
      <c r="H237" s="39" t="n"/>
      <c r="I237" s="40" t="n"/>
    </row>
    <row r="238">
      <c r="H238" s="39" t="n"/>
      <c r="I238" s="40" t="n"/>
    </row>
    <row r="239">
      <c r="H239" s="39" t="n"/>
      <c r="I239" s="40" t="n"/>
    </row>
    <row r="240">
      <c r="H240" s="39" t="n"/>
      <c r="I240" s="40" t="n"/>
    </row>
    <row r="241">
      <c r="H241" s="39" t="n"/>
      <c r="I241" s="40" t="n"/>
    </row>
    <row r="242">
      <c r="H242" s="39" t="n"/>
      <c r="I242" s="40" t="n"/>
    </row>
    <row r="243">
      <c r="H243" s="39" t="n"/>
      <c r="I243" s="40" t="n"/>
    </row>
    <row r="244">
      <c r="H244" s="39" t="n"/>
      <c r="I244" s="40" t="n"/>
    </row>
    <row r="245">
      <c r="H245" s="39" t="n"/>
      <c r="I245" s="40" t="n"/>
    </row>
    <row r="246">
      <c r="H246" s="39" t="n"/>
      <c r="I246" s="40" t="n"/>
    </row>
    <row r="247">
      <c r="H247" s="39" t="n"/>
      <c r="I247" s="40" t="n"/>
    </row>
    <row r="248">
      <c r="H248" s="39" t="n"/>
      <c r="I248" s="40" t="n"/>
    </row>
    <row r="249">
      <c r="H249" s="39" t="n"/>
      <c r="I249" s="40" t="n"/>
    </row>
    <row r="250">
      <c r="H250" s="39" t="n"/>
      <c r="I250" s="40" t="n"/>
    </row>
    <row r="251">
      <c r="H251" s="39" t="n"/>
      <c r="I251" s="40" t="n"/>
    </row>
    <row r="252">
      <c r="H252" s="39" t="n"/>
      <c r="I252" s="40" t="n"/>
    </row>
    <row r="253">
      <c r="H253" s="39" t="n"/>
      <c r="I253" s="40" t="n"/>
    </row>
    <row r="254">
      <c r="H254" s="39" t="n"/>
      <c r="I254" s="40" t="n"/>
    </row>
    <row r="255">
      <c r="H255" s="39" t="n"/>
      <c r="I255" s="40" t="n"/>
    </row>
    <row r="256">
      <c r="H256" s="39" t="n"/>
      <c r="I256" s="40" t="n"/>
    </row>
    <row r="257">
      <c r="H257" s="39" t="n"/>
      <c r="I257" s="40" t="n"/>
    </row>
    <row r="258">
      <c r="H258" s="39" t="n"/>
      <c r="I258" s="40" t="n"/>
    </row>
    <row r="259">
      <c r="H259" s="39" t="n"/>
      <c r="I259" s="40" t="n"/>
    </row>
    <row r="260">
      <c r="H260" s="39" t="n"/>
      <c r="I260" s="40" t="n"/>
    </row>
    <row r="261">
      <c r="H261" s="39" t="n"/>
      <c r="I261" s="40" t="n"/>
    </row>
    <row r="262">
      <c r="H262" s="39" t="n"/>
      <c r="I262" s="40" t="n"/>
    </row>
    <row r="263">
      <c r="H263" s="39" t="n"/>
      <c r="I263" s="40" t="n"/>
    </row>
    <row r="264">
      <c r="H264" s="39" t="n"/>
      <c r="I264" s="40" t="n"/>
    </row>
    <row r="265">
      <c r="H265" s="39" t="n"/>
      <c r="I265" s="40" t="n"/>
    </row>
    <row r="266">
      <c r="H266" s="39" t="n"/>
      <c r="I266" s="40" t="n"/>
    </row>
    <row r="267">
      <c r="H267" s="39" t="n"/>
      <c r="I267" s="40" t="n"/>
    </row>
    <row r="268">
      <c r="H268" s="39" t="n"/>
      <c r="I268" s="40" t="n"/>
    </row>
    <row r="269">
      <c r="H269" s="39" t="n"/>
      <c r="I269" s="40" t="n"/>
    </row>
    <row r="270">
      <c r="H270" s="39" t="n"/>
      <c r="I270" s="40" t="n"/>
    </row>
    <row r="271">
      <c r="H271" s="39" t="n"/>
      <c r="I271" s="40" t="n"/>
    </row>
    <row r="272">
      <c r="H272" s="39" t="n"/>
      <c r="I272" s="40" t="n"/>
    </row>
    <row r="273">
      <c r="H273" s="39" t="n"/>
      <c r="I273" s="40" t="n"/>
    </row>
    <row r="274">
      <c r="H274" s="39" t="n"/>
      <c r="I274" s="40" t="n"/>
    </row>
    <row r="275">
      <c r="H275" s="39" t="n"/>
      <c r="I275" s="40" t="n"/>
    </row>
    <row r="276">
      <c r="H276" s="39" t="n"/>
      <c r="I276" s="40" t="n"/>
    </row>
    <row r="277">
      <c r="H277" s="39" t="n"/>
      <c r="I277" s="40" t="n"/>
    </row>
    <row r="278">
      <c r="H278" s="39" t="n"/>
      <c r="I278" s="40" t="n"/>
    </row>
    <row r="279">
      <c r="H279" s="39" t="n"/>
      <c r="I279" s="40" t="n"/>
    </row>
    <row r="280">
      <c r="H280" s="39" t="n"/>
      <c r="I280" s="40" t="n"/>
    </row>
    <row r="281">
      <c r="H281" s="39" t="n"/>
      <c r="I281" s="40" t="n"/>
    </row>
    <row r="282">
      <c r="H282" s="39" t="n"/>
      <c r="I282" s="40" t="n"/>
    </row>
    <row r="283">
      <c r="H283" s="39" t="n"/>
      <c r="I283" s="40" t="n"/>
    </row>
    <row r="284">
      <c r="H284" s="39" t="n"/>
      <c r="I284" s="40" t="n"/>
    </row>
    <row r="285">
      <c r="H285" s="39" t="n"/>
      <c r="I285" s="40" t="n"/>
    </row>
    <row r="286">
      <c r="H286" s="39" t="n"/>
      <c r="I286" s="40" t="n"/>
    </row>
    <row r="287">
      <c r="H287" s="39" t="n"/>
      <c r="I287" s="40" t="n"/>
    </row>
    <row r="288">
      <c r="H288" s="39" t="n"/>
      <c r="I288" s="40" t="n"/>
    </row>
    <row r="289">
      <c r="H289" s="39" t="n"/>
      <c r="I289" s="40" t="n"/>
    </row>
    <row r="290">
      <c r="H290" s="39" t="n"/>
      <c r="I290" s="40" t="n"/>
    </row>
    <row r="291">
      <c r="H291" s="39" t="n"/>
      <c r="I291" s="40" t="n"/>
    </row>
    <row r="292">
      <c r="H292" s="39" t="n"/>
      <c r="I292" s="40" t="n"/>
    </row>
    <row r="293">
      <c r="H293" s="39" t="n"/>
      <c r="I293" s="40" t="n"/>
    </row>
    <row r="294">
      <c r="H294" s="39" t="n"/>
      <c r="I294" s="40" t="n"/>
    </row>
    <row r="295">
      <c r="H295" s="39" t="n"/>
      <c r="I295" s="40" t="n"/>
    </row>
    <row r="296">
      <c r="H296" s="39" t="n"/>
      <c r="I296" s="40" t="n"/>
    </row>
    <row r="297">
      <c r="H297" s="39" t="n"/>
      <c r="I297" s="40" t="n"/>
    </row>
    <row r="298">
      <c r="H298" s="39" t="n"/>
      <c r="I298" s="40" t="n"/>
    </row>
    <row r="299">
      <c r="H299" s="39" t="n"/>
      <c r="I299" s="40" t="n"/>
    </row>
    <row r="300">
      <c r="H300" s="39" t="n"/>
      <c r="I300" s="40" t="n"/>
    </row>
  </sheetData>
  <autoFilter ref="A5:K91"/>
  <conditionalFormatting sqref="F6:F300">
    <cfRule type="cellIs" priority="1" operator="equal" dxfId="2">
      <formula>"OK"</formula>
    </cfRule>
    <cfRule type="cellIs" priority="2" operator="equal" dxfId="0">
      <formula>"Problem"</formula>
    </cfRule>
    <cfRule type="cellIs" priority="3" operator="equal" dxfId="3">
      <formula>"N/A"</formula>
    </cfRule>
  </conditionalFormatting>
  <conditionalFormatting sqref="J6:J300">
    <cfRule type="cellIs" priority="4" operator="equal" dxfId="0">
      <formula>"Tag it and log it"</formula>
    </cfRule>
    <cfRule type="cellIs" priority="5" operator="equal" dxfId="0">
      <formula>"Sign it, then tag and log it"</formula>
    </cfRule>
    <cfRule type="cellIs" priority="6" operator="equal" dxfId="1">
      <formula>"Sign it: initials, date, time"</formula>
    </cfRule>
  </conditionalFormatting>
  <dataValidations count="5">
    <dataValidation sqref="F6:F300" showDropDown="0" showInputMessage="1" showErrorMessage="1" allowBlank="1" errorTitle="Result" error="Pick one of: OK, Problem, N/A" promptTitle="Result" prompt="Pick OK, Problem or N/A, then sign it" type="list">
      <formula1>"OK,Problem,N/A"</formula1>
    </dataValidation>
    <dataValidation sqref="H6:H300" showDropDown="0" showInputMessage="0" showErrorMessage="1" allowBlank="1" errorTitle="Date" error="Enter a date, for example 14 Oct 2026" type="date" operator="greaterThan">
      <formula1>36526</formula1>
    </dataValidation>
    <dataValidation sqref="I6:I300" showDropDown="0" showInputMessage="0" showErrorMessage="1" allowBlank="1" errorTitle="Time" error="Enter a time, for example 07:42" type="time" operator="between">
      <formula1>0</formula1>
      <formula2>0.999988426</formula2>
    </dataValidation>
    <dataValidation sqref="B72:B300" showDropDown="0" showInputMessage="0" showErrorMessage="1" allowBlank="1" errorTitle="Machine type" error="Not one of the machine types in this file. Keep it anyway?" type="list" errorStyle="warning">
      <formula1>"Pumps (centrifugal),Air compressors,Conveyors,Electric motors,Gearboxes,Filling machines,Packaging machines,CNC machines,Injection molding machines,Hydraulic systems,Any other machine (general checks)"</formula1>
    </dataValidation>
    <dataValidation sqref="C72:C300" showDropDown="0" showInputMessage="0" showErrorMessage="1" allowBlank="1" type="list">
      <formula1>"Clean,Inspect,Lubricate,Tighten"</formula1>
    </dataValidation>
  </dataValidations>
  <pageMargins left="0.75" right="0.75" top="1" bottom="1" header="0.5" footer="0.5"/>
  <pageSetup orientation="landscape" fitToHeight="0" fitToWidth="1"/>
  <headerFooter>
    <oddHeader/>
    <oddFooter>&amp;Loeelab.com/autonomous-maintenance-checklist&amp;R&amp;A,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6B63"/>
    <outlinePr summaryBelow="1" summaryRight="1"/>
    <pageSetUpPr fitToPage="1"/>
  </sheetPr>
  <dimension ref="A1:K30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1" customWidth="1" min="3" max="3"/>
    <col width="46" customWidth="1" min="4" max="4"/>
    <col width="40" customWidth="1" min="5" max="5"/>
    <col width="11" customWidth="1" min="6" max="6"/>
    <col width="9" customWidth="1" min="7" max="7"/>
    <col width="12" customWidth="1" min="8" max="8"/>
    <col width="8" customWidth="1" min="9" max="9"/>
    <col width="26" customWidth="1" min="10" max="10"/>
    <col width="30" customWidth="1" min="11" max="11"/>
  </cols>
  <sheetData>
    <row r="1">
      <c r="A1" s="23" t="inlineStr">
        <is>
          <t>Weekly operator checks</t>
        </is>
      </c>
    </row>
    <row r="2">
      <c r="A2" s="24" t="inlineStr">
        <is>
          <t>Autonomous maintenance checklist from OEE Lab (oeelab.com). Filter column B to one machine type. On the round, pick a result in column F and sign it with your initials, the date and the time. Follow the manufacturer's manual for intervals and lubricants.</t>
        </is>
      </c>
    </row>
    <row r="3">
      <c r="A3" s="25" t="inlineStr">
        <is>
          <t>Before you start: stop the machine and lock it out as your procedure requires before cleaning or reaching inside guards. Operators do only these checks; anything else gets a tag for maintenance.</t>
        </is>
      </c>
    </row>
    <row r="5" ht="20" customHeight="1">
      <c r="A5" s="10" t="inlineStr">
        <is>
          <t>#</t>
        </is>
      </c>
      <c r="B5" s="10" t="inlineStr">
        <is>
          <t>Machine type</t>
        </is>
      </c>
      <c r="C5" s="10" t="inlineStr">
        <is>
          <t>Type</t>
        </is>
      </c>
      <c r="D5" s="10" t="inlineStr">
        <is>
          <t>Check</t>
        </is>
      </c>
      <c r="E5" s="10" t="inlineStr">
        <is>
          <t>Look for (the abnormality)</t>
        </is>
      </c>
      <c r="F5" s="10" t="inlineStr">
        <is>
          <t>Result</t>
        </is>
      </c>
      <c r="G5" s="10" t="inlineStr">
        <is>
          <t>Initials</t>
        </is>
      </c>
      <c r="H5" s="10" t="inlineStr">
        <is>
          <t>Date</t>
        </is>
      </c>
      <c r="I5" s="10" t="inlineStr">
        <is>
          <t>Time</t>
        </is>
      </c>
      <c r="J5" s="10" t="inlineStr">
        <is>
          <t>Flag</t>
        </is>
      </c>
      <c r="K5" s="10" t="inlineStr">
        <is>
          <t>Notes</t>
        </is>
      </c>
    </row>
    <row r="6">
      <c r="A6" s="26" t="n">
        <v>1</v>
      </c>
      <c r="B6" s="27" t="inlineStr">
        <is>
          <t>Pumps (centrifugal)</t>
        </is>
      </c>
      <c r="C6" s="27" t="inlineStr">
        <is>
          <t>Clean</t>
        </is>
      </c>
      <c r="D6" s="27" t="inlineStr">
        <is>
          <t>Clean the area around the pump and the motor fan cover</t>
        </is>
      </c>
      <c r="E6" s="28" t="inlineStr">
        <is>
          <t>Puddles, debris against the fan cover</t>
        </is>
      </c>
      <c r="F6" s="29" t="n"/>
      <c r="G6" s="29" t="n"/>
      <c r="H6" s="30" t="n"/>
      <c r="I6" s="31" t="n"/>
      <c r="J6" s="27" t="str">
        <f>IF(F6="Problem",IF(OR(G6="",H6="",I6=""),"Sign it, then tag and log it","Tag it and log it"),IF(AND(F6&lt;&gt;"",F6&lt;&gt;"N/A",OR(G6="",H6="",I6="")),"Sign it: initials, date, time",""))</f>
        <v/>
      </c>
      <c r="K6" s="29" t="n"/>
    </row>
    <row r="7">
      <c r="A7" s="26" t="n">
        <v>2</v>
      </c>
      <c r="B7" s="27" t="inlineStr">
        <is>
          <t>Pumps (centrifugal)</t>
        </is>
      </c>
      <c r="C7" s="27" t="inlineStr">
        <is>
          <t>Inspect</t>
        </is>
      </c>
      <c r="D7" s="27" t="inlineStr">
        <is>
          <t>Check the coupling guard and the pipe supports</t>
        </is>
      </c>
      <c r="E7" s="28" t="inlineStr">
        <is>
          <t>A damaged guard, a pipe that moves or rubs</t>
        </is>
      </c>
      <c r="F7" s="29" t="n"/>
      <c r="G7" s="29" t="n"/>
      <c r="H7" s="30" t="n"/>
      <c r="I7" s="31" t="n"/>
      <c r="J7" s="27" t="str">
        <f>IF(F7="Problem",IF(OR(G7="",H7="",I7=""),"Sign it, then tag and log it","Tag it and log it"),IF(AND(F7&lt;&gt;"",F7&lt;&gt;"N/A",OR(G7="",H7="",I7="")),"Sign it: initials, date, time",""))</f>
        <v/>
      </c>
      <c r="K7" s="29" t="n"/>
    </row>
    <row r="8">
      <c r="A8" s="26" t="n">
        <v>3</v>
      </c>
      <c r="B8" s="27" t="inlineStr">
        <is>
          <t>Pumps (centrifugal)</t>
        </is>
      </c>
      <c r="C8" s="27" t="inlineStr">
        <is>
          <t>Lubricate</t>
        </is>
      </c>
      <c r="D8" s="27" t="inlineStr">
        <is>
          <t>Top up the bearing oil at the marked filler with the oil named on the label</t>
        </is>
      </c>
      <c r="E8" s="28" t="inlineStr">
        <is>
          <t>Oil used faster than last week</t>
        </is>
      </c>
      <c r="F8" s="29" t="n"/>
      <c r="G8" s="29" t="n"/>
      <c r="H8" s="30" t="n"/>
      <c r="I8" s="31" t="n"/>
      <c r="J8" s="27" t="str">
        <f>IF(F8="Problem",IF(OR(G8="",H8="",I8=""),"Sign it, then tag and log it","Tag it and log it"),IF(AND(F8&lt;&gt;"",F8&lt;&gt;"N/A",OR(G8="",H8="",I8="")),"Sign it: initials, date, time",""))</f>
        <v/>
      </c>
      <c r="K8" s="29" t="n"/>
    </row>
    <row r="9">
      <c r="A9" s="26" t="n">
        <v>4</v>
      </c>
      <c r="B9" s="27" t="inlineStr">
        <is>
          <t>Pumps (centrifugal)</t>
        </is>
      </c>
      <c r="C9" s="27" t="inlineStr">
        <is>
          <t>Tighten</t>
        </is>
      </c>
      <c r="D9" s="27" t="inlineStr">
        <is>
          <t>Tighten loose fixings at the points marked for operators</t>
        </is>
      </c>
      <c r="E9" s="28" t="inlineStr">
        <is>
          <t>A bolt that keeps working loose (tag it for maintenance)</t>
        </is>
      </c>
      <c r="F9" s="29" t="n"/>
      <c r="G9" s="29" t="n"/>
      <c r="H9" s="30" t="n"/>
      <c r="I9" s="31" t="n"/>
      <c r="J9" s="27" t="str">
        <f>IF(F9="Problem",IF(OR(G9="",H9="",I9=""),"Sign it, then tag and log it","Tag it and log it"),IF(AND(F9&lt;&gt;"",F9&lt;&gt;"N/A",OR(G9="",H9="",I9="")),"Sign it: initials, date, time",""))</f>
        <v/>
      </c>
      <c r="K9" s="29" t="n"/>
    </row>
    <row r="10">
      <c r="A10" s="32" t="n">
        <v>5</v>
      </c>
      <c r="B10" s="33" t="inlineStr">
        <is>
          <t>Air compressors</t>
        </is>
      </c>
      <c r="C10" s="33" t="inlineStr">
        <is>
          <t>Clean</t>
        </is>
      </c>
      <c r="D10" s="33" t="inlineStr">
        <is>
          <t>Brush dust off the cooler grille and the cabinet vents</t>
        </is>
      </c>
      <c r="E10" s="34" t="inlineStr">
        <is>
          <t>Clogged fins, dust that builds up again within days</t>
        </is>
      </c>
      <c r="F10" s="29" t="n"/>
      <c r="G10" s="29" t="n"/>
      <c r="H10" s="30" t="n"/>
      <c r="I10" s="31" t="n"/>
      <c r="J10" s="33" t="str">
        <f>IF(F10="Problem",IF(OR(G10="",H10="",I10=""),"Sign it, then tag and log it","Tag it and log it"),IF(AND(F10&lt;&gt;"",F10&lt;&gt;"N/A",OR(G10="",H10="",I10="")),"Sign it: initials, date, time",""))</f>
        <v/>
      </c>
      <c r="K10" s="29" t="n"/>
    </row>
    <row r="11">
      <c r="A11" s="32" t="n">
        <v>6</v>
      </c>
      <c r="B11" s="33" t="inlineStr">
        <is>
          <t>Air compressors</t>
        </is>
      </c>
      <c r="C11" s="33" t="inlineStr">
        <is>
          <t>Inspect</t>
        </is>
      </c>
      <c r="D11" s="33" t="inlineStr">
        <is>
          <t>Check the intake filter indicator and the belt guard</t>
        </is>
      </c>
      <c r="E11" s="34" t="inlineStr">
        <is>
          <t>Indicator in the red, a squealing or flapping belt</t>
        </is>
      </c>
      <c r="F11" s="29" t="n"/>
      <c r="G11" s="29" t="n"/>
      <c r="H11" s="30" t="n"/>
      <c r="I11" s="31" t="n"/>
      <c r="J11" s="33" t="str">
        <f>IF(F11="Problem",IF(OR(G11="",H11="",I11=""),"Sign it, then tag and log it","Tag it and log it"),IF(AND(F11&lt;&gt;"",F11&lt;&gt;"N/A",OR(G11="",H11="",I11="")),"Sign it: initials, date, time",""))</f>
        <v/>
      </c>
      <c r="K11" s="29" t="n"/>
    </row>
    <row r="12">
      <c r="A12" s="32" t="n">
        <v>7</v>
      </c>
      <c r="B12" s="33" t="inlineStr">
        <is>
          <t>Air compressors</t>
        </is>
      </c>
      <c r="C12" s="33" t="inlineStr">
        <is>
          <t>Lubricate</t>
        </is>
      </c>
      <c r="D12" s="33" t="inlineStr">
        <is>
          <t>Top up oil at the marked filler with the oil named on the label (oil-lubricated units)</t>
        </is>
      </c>
      <c r="E12" s="34" t="inlineStr">
        <is>
          <t>Oil used faster than last week</t>
        </is>
      </c>
      <c r="F12" s="29" t="n"/>
      <c r="G12" s="29" t="n"/>
      <c r="H12" s="30" t="n"/>
      <c r="I12" s="31" t="n"/>
      <c r="J12" s="33" t="str">
        <f>IF(F12="Problem",IF(OR(G12="",H12="",I12=""),"Sign it, then tag and log it","Tag it and log it"),IF(AND(F12&lt;&gt;"",F12&lt;&gt;"N/A",OR(G12="",H12="",I12="")),"Sign it: initials, date, time",""))</f>
        <v/>
      </c>
      <c r="K12" s="29" t="n"/>
    </row>
    <row r="13">
      <c r="A13" s="32" t="n">
        <v>8</v>
      </c>
      <c r="B13" s="33" t="inlineStr">
        <is>
          <t>Air compressors</t>
        </is>
      </c>
      <c r="C13" s="33" t="inlineStr">
        <is>
          <t>Tighten</t>
        </is>
      </c>
      <c r="D13" s="33" t="inlineStr">
        <is>
          <t>Check hose clamps and fittings at the marked points by hand</t>
        </is>
      </c>
      <c r="E13" s="34" t="inlineStr">
        <is>
          <t>A fitting that hisses or moves (tag it for maintenance)</t>
        </is>
      </c>
      <c r="F13" s="29" t="n"/>
      <c r="G13" s="29" t="n"/>
      <c r="H13" s="30" t="n"/>
      <c r="I13" s="31" t="n"/>
      <c r="J13" s="33" t="str">
        <f>IF(F13="Problem",IF(OR(G13="",H13="",I13=""),"Sign it, then tag and log it","Tag it and log it"),IF(AND(F13&lt;&gt;"",F13&lt;&gt;"N/A",OR(G13="",H13="",I13="")),"Sign it: initials, date, time",""))</f>
        <v/>
      </c>
      <c r="K13" s="29" t="n"/>
    </row>
    <row r="14">
      <c r="A14" s="26" t="n">
        <v>9</v>
      </c>
      <c r="B14" s="27" t="inlineStr">
        <is>
          <t>Conveyors</t>
        </is>
      </c>
      <c r="C14" s="27" t="inlineStr">
        <is>
          <t>Clean</t>
        </is>
      </c>
      <c r="D14" s="27" t="inlineStr">
        <is>
          <t>Clean photo-eyes and sensors with a dry cloth</t>
        </is>
      </c>
      <c r="E14" s="28" t="inlineStr">
        <is>
          <t>Dirty lenses, a sensor knocked out of position</t>
        </is>
      </c>
      <c r="F14" s="29" t="n"/>
      <c r="G14" s="29" t="n"/>
      <c r="H14" s="30" t="n"/>
      <c r="I14" s="31" t="n"/>
      <c r="J14" s="27" t="str">
        <f>IF(F14="Problem",IF(OR(G14="",H14="",I14=""),"Sign it, then tag and log it","Tag it and log it"),IF(AND(F14&lt;&gt;"",F14&lt;&gt;"N/A",OR(G14="",H14="",I14="")),"Sign it: initials, date, time",""))</f>
        <v/>
      </c>
      <c r="K14" s="29" t="n"/>
    </row>
    <row r="15">
      <c r="A15" s="26" t="n">
        <v>10</v>
      </c>
      <c r="B15" s="27" t="inlineStr">
        <is>
          <t>Conveyors</t>
        </is>
      </c>
      <c r="C15" s="27" t="inlineStr">
        <is>
          <t>Inspect</t>
        </is>
      </c>
      <c r="D15" s="27" t="inlineStr">
        <is>
          <t>Check the belt scraper and the skirt rubbers</t>
        </is>
      </c>
      <c r="E15" s="28" t="inlineStr">
        <is>
          <t>Gaps, a worn scraper blade, spillage at the skirts</t>
        </is>
      </c>
      <c r="F15" s="29" t="n"/>
      <c r="G15" s="29" t="n"/>
      <c r="H15" s="30" t="n"/>
      <c r="I15" s="31" t="n"/>
      <c r="J15" s="27" t="str">
        <f>IF(F15="Problem",IF(OR(G15="",H15="",I15=""),"Sign it, then tag and log it","Tag it and log it"),IF(AND(F15&lt;&gt;"",F15&lt;&gt;"N/A",OR(G15="",H15="",I15="")),"Sign it: initials, date, time",""))</f>
        <v/>
      </c>
      <c r="K15" s="29" t="n"/>
    </row>
    <row r="16">
      <c r="A16" s="26" t="n">
        <v>11</v>
      </c>
      <c r="B16" s="27" t="inlineStr">
        <is>
          <t>Conveyors</t>
        </is>
      </c>
      <c r="C16" s="27" t="inlineStr">
        <is>
          <t>Lubricate</t>
        </is>
      </c>
      <c r="D16" s="27" t="inlineStr">
        <is>
          <t>Lubricate the marked points with the lubricant named on the label</t>
        </is>
      </c>
      <c r="E16" s="28" t="inlineStr">
        <is>
          <t>Points that are dry or caked with old grease</t>
        </is>
      </c>
      <c r="F16" s="29" t="n"/>
      <c r="G16" s="29" t="n"/>
      <c r="H16" s="30" t="n"/>
      <c r="I16" s="31" t="n"/>
      <c r="J16" s="27" t="str">
        <f>IF(F16="Problem",IF(OR(G16="",H16="",I16=""),"Sign it, then tag and log it","Tag it and log it"),IF(AND(F16&lt;&gt;"",F16&lt;&gt;"N/A",OR(G16="",H16="",I16="")),"Sign it: initials, date, time",""))</f>
        <v/>
      </c>
      <c r="K16" s="29" t="n"/>
    </row>
    <row r="17">
      <c r="A17" s="26" t="n">
        <v>12</v>
      </c>
      <c r="B17" s="27" t="inlineStr">
        <is>
          <t>Conveyors</t>
        </is>
      </c>
      <c r="C17" s="27" t="inlineStr">
        <is>
          <t>Tighten</t>
        </is>
      </c>
      <c r="D17" s="27" t="inlineStr">
        <is>
          <t>Tighten loose guard and sensor bracket fixings at the marked points</t>
        </is>
      </c>
      <c r="E17" s="28" t="inlineStr">
        <is>
          <t>A fixing that keeps working loose (tag it for maintenance)</t>
        </is>
      </c>
      <c r="F17" s="29" t="n"/>
      <c r="G17" s="29" t="n"/>
      <c r="H17" s="30" t="n"/>
      <c r="I17" s="31" t="n"/>
      <c r="J17" s="27" t="str">
        <f>IF(F17="Problem",IF(OR(G17="",H17="",I17=""),"Sign it, then tag and log it","Tag it and log it"),IF(AND(F17&lt;&gt;"",F17&lt;&gt;"N/A",OR(G17="",H17="",I17="")),"Sign it: initials, date, time",""))</f>
        <v/>
      </c>
      <c r="K17" s="29" t="n"/>
    </row>
    <row r="18">
      <c r="A18" s="32" t="n">
        <v>13</v>
      </c>
      <c r="B18" s="33" t="inlineStr">
        <is>
          <t>Electric motors</t>
        </is>
      </c>
      <c r="C18" s="33" t="inlineStr">
        <is>
          <t>Clean</t>
        </is>
      </c>
      <c r="D18" s="33" t="inlineStr">
        <is>
          <t>Wipe the motor frame and the fan cover</t>
        </is>
      </c>
      <c r="E18" s="34" t="inlineStr">
        <is>
          <t>Oil on the frame from a nearby leak, heavy dust</t>
        </is>
      </c>
      <c r="F18" s="29" t="n"/>
      <c r="G18" s="29" t="n"/>
      <c r="H18" s="30" t="n"/>
      <c r="I18" s="31" t="n"/>
      <c r="J18" s="33" t="str">
        <f>IF(F18="Problem",IF(OR(G18="",H18="",I18=""),"Sign it, then tag and log it","Tag it and log it"),IF(AND(F18&lt;&gt;"",F18&lt;&gt;"N/A",OR(G18="",H18="",I18="")),"Sign it: initials, date, time",""))</f>
        <v/>
      </c>
      <c r="K18" s="29" t="n"/>
    </row>
    <row r="19">
      <c r="A19" s="32" t="n">
        <v>14</v>
      </c>
      <c r="B19" s="33" t="inlineStr">
        <is>
          <t>Electric motors</t>
        </is>
      </c>
      <c r="C19" s="33" t="inlineStr">
        <is>
          <t>Inspect</t>
        </is>
      </c>
      <c r="D19" s="33" t="inlineStr">
        <is>
          <t>Check the belt or coupling guard</t>
        </is>
      </c>
      <c r="E19" s="34" t="inlineStr">
        <is>
          <t>A damaged guard, belt dust or rubber under it</t>
        </is>
      </c>
      <c r="F19" s="29" t="n"/>
      <c r="G19" s="29" t="n"/>
      <c r="H19" s="30" t="n"/>
      <c r="I19" s="31" t="n"/>
      <c r="J19" s="33" t="str">
        <f>IF(F19="Problem",IF(OR(G19="",H19="",I19=""),"Sign it, then tag and log it","Tag it and log it"),IF(AND(F19&lt;&gt;"",F19&lt;&gt;"N/A",OR(G19="",H19="",I19="")),"Sign it: initials, date, time",""))</f>
        <v/>
      </c>
      <c r="K19" s="29" t="n"/>
    </row>
    <row r="20">
      <c r="A20" s="32" t="n">
        <v>15</v>
      </c>
      <c r="B20" s="33" t="inlineStr">
        <is>
          <t>Electric motors</t>
        </is>
      </c>
      <c r="C20" s="33" t="inlineStr">
        <is>
          <t>Lubricate</t>
        </is>
      </c>
      <c r="D20" s="33" t="inlineStr">
        <is>
          <t>Check that the grease points are capped and clean; grease only at the interval in the manual</t>
        </is>
      </c>
      <c r="E20" s="34" t="inlineStr">
        <is>
          <t>Missing caps, grease pushed out of the bearing housing</t>
        </is>
      </c>
      <c r="F20" s="29" t="n"/>
      <c r="G20" s="29" t="n"/>
      <c r="H20" s="30" t="n"/>
      <c r="I20" s="31" t="n"/>
      <c r="J20" s="33" t="str">
        <f>IF(F20="Problem",IF(OR(G20="",H20="",I20=""),"Sign it, then tag and log it","Tag it and log it"),IF(AND(F20&lt;&gt;"",F20&lt;&gt;"N/A",OR(G20="",H20="",I20="")),"Sign it: initials, date, time",""))</f>
        <v/>
      </c>
      <c r="K20" s="29" t="n"/>
    </row>
    <row r="21">
      <c r="A21" s="32" t="n">
        <v>16</v>
      </c>
      <c r="B21" s="33" t="inlineStr">
        <is>
          <t>Electric motors</t>
        </is>
      </c>
      <c r="C21" s="33" t="inlineStr">
        <is>
          <t>Tighten</t>
        </is>
      </c>
      <c r="D21" s="33" t="inlineStr">
        <is>
          <t>Check that the terminal box cover is closed and its screws are in place</t>
        </is>
      </c>
      <c r="E21" s="34" t="inlineStr">
        <is>
          <t>A loose or missing screw (tag it for an electrician)</t>
        </is>
      </c>
      <c r="F21" s="29" t="n"/>
      <c r="G21" s="29" t="n"/>
      <c r="H21" s="30" t="n"/>
      <c r="I21" s="31" t="n"/>
      <c r="J21" s="33" t="str">
        <f>IF(F21="Problem",IF(OR(G21="",H21="",I21=""),"Sign it, then tag and log it","Tag it and log it"),IF(AND(F21&lt;&gt;"",F21&lt;&gt;"N/A",OR(G21="",H21="",I21="")),"Sign it: initials, date, time",""))</f>
        <v/>
      </c>
      <c r="K21" s="29" t="n"/>
    </row>
    <row r="22">
      <c r="A22" s="26" t="n">
        <v>17</v>
      </c>
      <c r="B22" s="27" t="inlineStr">
        <is>
          <t>Gearboxes</t>
        </is>
      </c>
      <c r="C22" s="27" t="inlineStr">
        <is>
          <t>Clean</t>
        </is>
      </c>
      <c r="D22" s="27" t="inlineStr">
        <is>
          <t>Clean the breather and the area around it</t>
        </is>
      </c>
      <c r="E22" s="28" t="inlineStr">
        <is>
          <t>A blocked or caked breather</t>
        </is>
      </c>
      <c r="F22" s="29" t="n"/>
      <c r="G22" s="29" t="n"/>
      <c r="H22" s="30" t="n"/>
      <c r="I22" s="31" t="n"/>
      <c r="J22" s="27" t="str">
        <f>IF(F22="Problem",IF(OR(G22="",H22="",I22=""),"Sign it, then tag and log it","Tag it and log it"),IF(AND(F22&lt;&gt;"",F22&lt;&gt;"N/A",OR(G22="",H22="",I22="")),"Sign it: initials, date, time",""))</f>
        <v/>
      </c>
      <c r="K22" s="29" t="n"/>
    </row>
    <row r="23">
      <c r="A23" s="26" t="n">
        <v>18</v>
      </c>
      <c r="B23" s="27" t="inlineStr">
        <is>
          <t>Gearboxes</t>
        </is>
      </c>
      <c r="C23" s="27" t="inlineStr">
        <is>
          <t>Inspect</t>
        </is>
      </c>
      <c r="D23" s="27" t="inlineStr">
        <is>
          <t>Check the coupling guard</t>
        </is>
      </c>
      <c r="E23" s="28" t="inlineStr">
        <is>
          <t>A loose or damaged guard</t>
        </is>
      </c>
      <c r="F23" s="29" t="n"/>
      <c r="G23" s="29" t="n"/>
      <c r="H23" s="30" t="n"/>
      <c r="I23" s="31" t="n"/>
      <c r="J23" s="27" t="str">
        <f>IF(F23="Problem",IF(OR(G23="",H23="",I23=""),"Sign it, then tag and log it","Tag it and log it"),IF(AND(F23&lt;&gt;"",F23&lt;&gt;"N/A",OR(G23="",H23="",I23="")),"Sign it: initials, date, time",""))</f>
        <v/>
      </c>
      <c r="K23" s="29" t="n"/>
    </row>
    <row r="24">
      <c r="A24" s="26" t="n">
        <v>19</v>
      </c>
      <c r="B24" s="27" t="inlineStr">
        <is>
          <t>Gearboxes</t>
        </is>
      </c>
      <c r="C24" s="27" t="inlineStr">
        <is>
          <t>Lubricate</t>
        </is>
      </c>
      <c r="D24" s="27" t="inlineStr">
        <is>
          <t>Top up oil at the marked filler with the oil named on the label</t>
        </is>
      </c>
      <c r="E24" s="28" t="inlineStr">
        <is>
          <t>Oil used faster than last week (tag a leak)</t>
        </is>
      </c>
      <c r="F24" s="29" t="n"/>
      <c r="G24" s="29" t="n"/>
      <c r="H24" s="30" t="n"/>
      <c r="I24" s="31" t="n"/>
      <c r="J24" s="27" t="str">
        <f>IF(F24="Problem",IF(OR(G24="",H24="",I24=""),"Sign it, then tag and log it","Tag it and log it"),IF(AND(F24&lt;&gt;"",F24&lt;&gt;"N/A",OR(G24="",H24="",I24="")),"Sign it: initials, date, time",""))</f>
        <v/>
      </c>
      <c r="K24" s="29" t="n"/>
    </row>
    <row r="25">
      <c r="A25" s="26" t="n">
        <v>20</v>
      </c>
      <c r="B25" s="27" t="inlineStr">
        <is>
          <t>Gearboxes</t>
        </is>
      </c>
      <c r="C25" s="27" t="inlineStr">
        <is>
          <t>Tighten</t>
        </is>
      </c>
      <c r="D25" s="27" t="inlineStr">
        <is>
          <t>Check the guard fixings at the marked points</t>
        </is>
      </c>
      <c r="E25" s="28" t="inlineStr">
        <is>
          <t>A bolt that turns by hand (tag it for maintenance)</t>
        </is>
      </c>
      <c r="F25" s="29" t="n"/>
      <c r="G25" s="29" t="n"/>
      <c r="H25" s="30" t="n"/>
      <c r="I25" s="31" t="n"/>
      <c r="J25" s="27" t="str">
        <f>IF(F25="Problem",IF(OR(G25="",H25="",I25=""),"Sign it, then tag and log it","Tag it and log it"),IF(AND(F25&lt;&gt;"",F25&lt;&gt;"N/A",OR(G25="",H25="",I25="")),"Sign it: initials, date, time",""))</f>
        <v/>
      </c>
      <c r="K25" s="29" t="n"/>
    </row>
    <row r="26">
      <c r="A26" s="32" t="n">
        <v>21</v>
      </c>
      <c r="B26" s="33" t="inlineStr">
        <is>
          <t>Filling machines</t>
        </is>
      </c>
      <c r="C26" s="33" t="inlineStr">
        <is>
          <t>Clean</t>
        </is>
      </c>
      <c r="D26" s="33" t="inlineStr">
        <is>
          <t>Clean photo-eyes and sensors</t>
        </is>
      </c>
      <c r="E26" s="34" t="inlineStr">
        <is>
          <t>Dirty lenses, a sensor out of position</t>
        </is>
      </c>
      <c r="F26" s="29" t="n"/>
      <c r="G26" s="29" t="n"/>
      <c r="H26" s="30" t="n"/>
      <c r="I26" s="31" t="n"/>
      <c r="J26" s="33" t="str">
        <f>IF(F26="Problem",IF(OR(G26="",H26="",I26=""),"Sign it, then tag and log it","Tag it and log it"),IF(AND(F26&lt;&gt;"",F26&lt;&gt;"N/A",OR(G26="",H26="",I26="")),"Sign it: initials, date, time",""))</f>
        <v/>
      </c>
      <c r="K26" s="29" t="n"/>
    </row>
    <row r="27">
      <c r="A27" s="32" t="n">
        <v>22</v>
      </c>
      <c r="B27" s="33" t="inlineStr">
        <is>
          <t>Filling machines</t>
        </is>
      </c>
      <c r="C27" s="33" t="inlineStr">
        <is>
          <t>Inspect</t>
        </is>
      </c>
      <c r="D27" s="33" t="inlineStr">
        <is>
          <t>Check the seals and O-rings you can see on valves and nozzles</t>
        </is>
      </c>
      <c r="E27" s="34" t="inlineStr">
        <is>
          <t>Cracks, swelling or leaks</t>
        </is>
      </c>
      <c r="F27" s="29" t="n"/>
      <c r="G27" s="29" t="n"/>
      <c r="H27" s="30" t="n"/>
      <c r="I27" s="31" t="n"/>
      <c r="J27" s="33" t="str">
        <f>IF(F27="Problem",IF(OR(G27="",H27="",I27=""),"Sign it, then tag and log it","Tag it and log it"),IF(AND(F27&lt;&gt;"",F27&lt;&gt;"N/A",OR(G27="",H27="",I27="")),"Sign it: initials, date, time",""))</f>
        <v/>
      </c>
      <c r="K27" s="29" t="n"/>
    </row>
    <row r="28">
      <c r="A28" s="32" t="n">
        <v>23</v>
      </c>
      <c r="B28" s="33" t="inlineStr">
        <is>
          <t>Filling machines</t>
        </is>
      </c>
      <c r="C28" s="33" t="inlineStr">
        <is>
          <t>Lubricate</t>
        </is>
      </c>
      <c r="D28" s="33" t="inlineStr">
        <is>
          <t>Lubricate the marked points with the food grade lubricant named on the label</t>
        </is>
      </c>
      <c r="E28" s="34" t="inlineStr">
        <is>
          <t>Dry points, old grease near the product</t>
        </is>
      </c>
      <c r="F28" s="29" t="n"/>
      <c r="G28" s="29" t="n"/>
      <c r="H28" s="30" t="n"/>
      <c r="I28" s="31" t="n"/>
      <c r="J28" s="33" t="str">
        <f>IF(F28="Problem",IF(OR(G28="",H28="",I28=""),"Sign it, then tag and log it","Tag it and log it"),IF(AND(F28&lt;&gt;"",F28&lt;&gt;"N/A",OR(G28="",H28="",I28="")),"Sign it: initials, date, time",""))</f>
        <v/>
      </c>
      <c r="K28" s="29" t="n"/>
    </row>
    <row r="29">
      <c r="A29" s="32" t="n">
        <v>24</v>
      </c>
      <c r="B29" s="33" t="inlineStr">
        <is>
          <t>Filling machines</t>
        </is>
      </c>
      <c r="C29" s="33" t="inlineStr">
        <is>
          <t>Tighten</t>
        </is>
      </c>
      <c r="D29" s="33" t="inlineStr">
        <is>
          <t>Check the hand screws on change parts and guides</t>
        </is>
      </c>
      <c r="E29" s="34" t="inlineStr">
        <is>
          <t>A screw that works loose during the week (tag it for maintenance)</t>
        </is>
      </c>
      <c r="F29" s="29" t="n"/>
      <c r="G29" s="29" t="n"/>
      <c r="H29" s="30" t="n"/>
      <c r="I29" s="31" t="n"/>
      <c r="J29" s="33" t="str">
        <f>IF(F29="Problem",IF(OR(G29="",H29="",I29=""),"Sign it, then tag and log it","Tag it and log it"),IF(AND(F29&lt;&gt;"",F29&lt;&gt;"N/A",OR(G29="",H29="",I29="")),"Sign it: initials, date, time",""))</f>
        <v/>
      </c>
      <c r="K29" s="29" t="n"/>
    </row>
    <row r="30">
      <c r="A30" s="26" t="n">
        <v>25</v>
      </c>
      <c r="B30" s="27" t="inlineStr">
        <is>
          <t>Packaging machines</t>
        </is>
      </c>
      <c r="C30" s="27" t="inlineStr">
        <is>
          <t>Clean</t>
        </is>
      </c>
      <c r="D30" s="27" t="inlineStr">
        <is>
          <t>Clean sensors, photo-eyes and the print mark reader</t>
        </is>
      </c>
      <c r="E30" s="28" t="inlineStr">
        <is>
          <t>Dirty lenses, false stops</t>
        </is>
      </c>
      <c r="F30" s="29" t="n"/>
      <c r="G30" s="29" t="n"/>
      <c r="H30" s="30" t="n"/>
      <c r="I30" s="31" t="n"/>
      <c r="J30" s="27" t="str">
        <f>IF(F30="Problem",IF(OR(G30="",H30="",I30=""),"Sign it, then tag and log it","Tag it and log it"),IF(AND(F30&lt;&gt;"",F30&lt;&gt;"N/A",OR(G30="",H30="",I30="")),"Sign it: initials, date, time",""))</f>
        <v/>
      </c>
      <c r="K30" s="29" t="n"/>
    </row>
    <row r="31">
      <c r="A31" s="26" t="n">
        <v>26</v>
      </c>
      <c r="B31" s="27" t="inlineStr">
        <is>
          <t>Packaging machines</t>
        </is>
      </c>
      <c r="C31" s="27" t="inlineStr">
        <is>
          <t>Inspect</t>
        </is>
      </c>
      <c r="D31" s="27" t="inlineStr">
        <is>
          <t>Check the knives, belts and suction cups you can see</t>
        </is>
      </c>
      <c r="E31" s="28" t="inlineStr">
        <is>
          <t>Nicks, frayed belts, torn suction cups</t>
        </is>
      </c>
      <c r="F31" s="29" t="n"/>
      <c r="G31" s="29" t="n"/>
      <c r="H31" s="30" t="n"/>
      <c r="I31" s="31" t="n"/>
      <c r="J31" s="27" t="str">
        <f>IF(F31="Problem",IF(OR(G31="",H31="",I31=""),"Sign it, then tag and log it","Tag it and log it"),IF(AND(F31&lt;&gt;"",F31&lt;&gt;"N/A",OR(G31="",H31="",I31="")),"Sign it: initials, date, time",""))</f>
        <v/>
      </c>
      <c r="K31" s="29" t="n"/>
    </row>
    <row r="32">
      <c r="A32" s="26" t="n">
        <v>27</v>
      </c>
      <c r="B32" s="27" t="inlineStr">
        <is>
          <t>Packaging machines</t>
        </is>
      </c>
      <c r="C32" s="27" t="inlineStr">
        <is>
          <t>Lubricate</t>
        </is>
      </c>
      <c r="D32" s="27" t="inlineStr">
        <is>
          <t>Lubricate the marked points with the lubricant named on the label</t>
        </is>
      </c>
      <c r="E32" s="28" t="inlineStr">
        <is>
          <t>Dry points, dirty old grease</t>
        </is>
      </c>
      <c r="F32" s="29" t="n"/>
      <c r="G32" s="29" t="n"/>
      <c r="H32" s="30" t="n"/>
      <c r="I32" s="31" t="n"/>
      <c r="J32" s="27" t="str">
        <f>IF(F32="Problem",IF(OR(G32="",H32="",I32=""),"Sign it, then tag and log it","Tag it and log it"),IF(AND(F32&lt;&gt;"",F32&lt;&gt;"N/A",OR(G32="",H32="",I32="")),"Sign it: initials, date, time",""))</f>
        <v/>
      </c>
      <c r="K32" s="29" t="n"/>
    </row>
    <row r="33">
      <c r="A33" s="26" t="n">
        <v>28</v>
      </c>
      <c r="B33" s="27" t="inlineStr">
        <is>
          <t>Packaging machines</t>
        </is>
      </c>
      <c r="C33" s="27" t="inlineStr">
        <is>
          <t>Tighten</t>
        </is>
      </c>
      <c r="D33" s="27" t="inlineStr">
        <is>
          <t>Check the hand screws and quick clamps on format parts</t>
        </is>
      </c>
      <c r="E33" s="28" t="inlineStr">
        <is>
          <t>A screw that works loose (tag it for maintenance)</t>
        </is>
      </c>
      <c r="F33" s="29" t="n"/>
      <c r="G33" s="29" t="n"/>
      <c r="H33" s="30" t="n"/>
      <c r="I33" s="31" t="n"/>
      <c r="J33" s="27" t="str">
        <f>IF(F33="Problem",IF(OR(G33="",H33="",I33=""),"Sign it, then tag and log it","Tag it and log it"),IF(AND(F33&lt;&gt;"",F33&lt;&gt;"N/A",OR(G33="",H33="",I33="")),"Sign it: initials, date, time",""))</f>
        <v/>
      </c>
      <c r="K33" s="29" t="n"/>
    </row>
    <row r="34">
      <c r="A34" s="32" t="n">
        <v>29</v>
      </c>
      <c r="B34" s="33" t="inlineStr">
        <is>
          <t>CNC machines</t>
        </is>
      </c>
      <c r="C34" s="33" t="inlineStr">
        <is>
          <t>Clean</t>
        </is>
      </c>
      <c r="D34" s="33" t="inlineStr">
        <is>
          <t>Clean the coolant tank screens and skim off tramp oil</t>
        </is>
      </c>
      <c r="E34" s="34" t="inlineStr">
        <is>
          <t>An oil film on the coolant, blocked screens</t>
        </is>
      </c>
      <c r="F34" s="29" t="n"/>
      <c r="G34" s="29" t="n"/>
      <c r="H34" s="30" t="n"/>
      <c r="I34" s="31" t="n"/>
      <c r="J34" s="33" t="str">
        <f>IF(F34="Problem",IF(OR(G34="",H34="",I34=""),"Sign it, then tag and log it","Tag it and log it"),IF(AND(F34&lt;&gt;"",F34&lt;&gt;"N/A",OR(G34="",H34="",I34="")),"Sign it: initials, date, time",""))</f>
        <v/>
      </c>
      <c r="K34" s="29" t="n"/>
    </row>
    <row r="35">
      <c r="A35" s="32" t="n">
        <v>30</v>
      </c>
      <c r="B35" s="33" t="inlineStr">
        <is>
          <t>CNC machines</t>
        </is>
      </c>
      <c r="C35" s="33" t="inlineStr">
        <is>
          <t>Inspect</t>
        </is>
      </c>
      <c r="D35" s="33" t="inlineStr">
        <is>
          <t>Check the way covers and wipers</t>
        </is>
      </c>
      <c r="E35" s="34" t="inlineStr">
        <is>
          <t>Torn wipers, dented covers, chips getting under</t>
        </is>
      </c>
      <c r="F35" s="29" t="n"/>
      <c r="G35" s="29" t="n"/>
      <c r="H35" s="30" t="n"/>
      <c r="I35" s="31" t="n"/>
      <c r="J35" s="33" t="str">
        <f>IF(F35="Problem",IF(OR(G35="",H35="",I35=""),"Sign it, then tag and log it","Tag it and log it"),IF(AND(F35&lt;&gt;"",F35&lt;&gt;"N/A",OR(G35="",H35="",I35="")),"Sign it: initials, date, time",""))</f>
        <v/>
      </c>
      <c r="K35" s="29" t="n"/>
    </row>
    <row r="36">
      <c r="A36" s="32" t="n">
        <v>31</v>
      </c>
      <c r="B36" s="33" t="inlineStr">
        <is>
          <t>CNC machines</t>
        </is>
      </c>
      <c r="C36" s="33" t="inlineStr">
        <is>
          <t>Lubricate</t>
        </is>
      </c>
      <c r="D36" s="33" t="inlineStr">
        <is>
          <t>Fill the way lube tank with the oil named on the label</t>
        </is>
      </c>
      <c r="E36" s="34" t="inlineStr">
        <is>
          <t>Oil used faster or slower than last week</t>
        </is>
      </c>
      <c r="F36" s="29" t="n"/>
      <c r="G36" s="29" t="n"/>
      <c r="H36" s="30" t="n"/>
      <c r="I36" s="31" t="n"/>
      <c r="J36" s="33" t="str">
        <f>IF(F36="Problem",IF(OR(G36="",H36="",I36=""),"Sign it, then tag and log it","Tag it and log it"),IF(AND(F36&lt;&gt;"",F36&lt;&gt;"N/A",OR(G36="",H36="",I36="")),"Sign it: initials, date, time",""))</f>
        <v/>
      </c>
      <c r="K36" s="29" t="n"/>
    </row>
    <row r="37">
      <c r="A37" s="32" t="n">
        <v>32</v>
      </c>
      <c r="B37" s="33" t="inlineStr">
        <is>
          <t>CNC machines</t>
        </is>
      </c>
      <c r="C37" s="33" t="inlineStr">
        <is>
          <t>Tighten</t>
        </is>
      </c>
      <c r="D37" s="33" t="inlineStr">
        <is>
          <t>Check cover and guard fixings at the marked points</t>
        </is>
      </c>
      <c r="E37" s="34" t="inlineStr">
        <is>
          <t>A rattling cover (tag it for maintenance)</t>
        </is>
      </c>
      <c r="F37" s="29" t="n"/>
      <c r="G37" s="29" t="n"/>
      <c r="H37" s="30" t="n"/>
      <c r="I37" s="31" t="n"/>
      <c r="J37" s="33" t="str">
        <f>IF(F37="Problem",IF(OR(G37="",H37="",I37=""),"Sign it, then tag and log it","Tag it and log it"),IF(AND(F37&lt;&gt;"",F37&lt;&gt;"N/A",OR(G37="",H37="",I37="")),"Sign it: initials, date, time",""))</f>
        <v/>
      </c>
      <c r="K37" s="29" t="n"/>
    </row>
    <row r="38">
      <c r="A38" s="26" t="n">
        <v>33</v>
      </c>
      <c r="B38" s="27" t="inlineStr">
        <is>
          <t>Injection molding machines</t>
        </is>
      </c>
      <c r="C38" s="27" t="inlineStr">
        <is>
          <t>Clean</t>
        </is>
      </c>
      <c r="D38" s="27" t="inlineStr">
        <is>
          <t>Clean the hopper area and the dryer filter</t>
        </is>
      </c>
      <c r="E38" s="28" t="inlineStr">
        <is>
          <t>Dust and fines in the filter</t>
        </is>
      </c>
      <c r="F38" s="29" t="n"/>
      <c r="G38" s="29" t="n"/>
      <c r="H38" s="30" t="n"/>
      <c r="I38" s="31" t="n"/>
      <c r="J38" s="27" t="str">
        <f>IF(F38="Problem",IF(OR(G38="",H38="",I38=""),"Sign it, then tag and log it","Tag it and log it"),IF(AND(F38&lt;&gt;"",F38&lt;&gt;"N/A",OR(G38="",H38="",I38="")),"Sign it: initials, date, time",""))</f>
        <v/>
      </c>
      <c r="K38" s="29" t="n"/>
    </row>
    <row r="39">
      <c r="A39" s="26" t="n">
        <v>34</v>
      </c>
      <c r="B39" s="27" t="inlineStr">
        <is>
          <t>Injection molding machines</t>
        </is>
      </c>
      <c r="C39" s="27" t="inlineStr">
        <is>
          <t>Inspect</t>
        </is>
      </c>
      <c r="D39" s="27" t="inlineStr">
        <is>
          <t>Check the heater zone temperatures against the set points</t>
        </is>
      </c>
      <c r="E39" s="28" t="inlineStr">
        <is>
          <t>A zone that cannot reach its set point</t>
        </is>
      </c>
      <c r="F39" s="29" t="n"/>
      <c r="G39" s="29" t="n"/>
      <c r="H39" s="30" t="n"/>
      <c r="I39" s="31" t="n"/>
      <c r="J39" s="27" t="str">
        <f>IF(F39="Problem",IF(OR(G39="",H39="",I39=""),"Sign it, then tag and log it","Tag it and log it"),IF(AND(F39&lt;&gt;"",F39&lt;&gt;"N/A",OR(G39="",H39="",I39="")),"Sign it: initials, date, time",""))</f>
        <v/>
      </c>
      <c r="K39" s="29" t="n"/>
    </row>
    <row r="40">
      <c r="A40" s="26" t="n">
        <v>35</v>
      </c>
      <c r="B40" s="27" t="inlineStr">
        <is>
          <t>Injection molding machines</t>
        </is>
      </c>
      <c r="C40" s="27" t="inlineStr">
        <is>
          <t>Lubricate</t>
        </is>
      </c>
      <c r="D40" s="27" t="inlineStr">
        <is>
          <t>Top up the central lubrication reservoir with the grease or oil named on the label</t>
        </is>
      </c>
      <c r="E40" s="28" t="inlineStr">
        <is>
          <t>Used faster than last week</t>
        </is>
      </c>
      <c r="F40" s="29" t="n"/>
      <c r="G40" s="29" t="n"/>
      <c r="H40" s="30" t="n"/>
      <c r="I40" s="31" t="n"/>
      <c r="J40" s="27" t="str">
        <f>IF(F40="Problem",IF(OR(G40="",H40="",I40=""),"Sign it, then tag and log it","Tag it and log it"),IF(AND(F40&lt;&gt;"",F40&lt;&gt;"N/A",OR(G40="",H40="",I40="")),"Sign it: initials, date, time",""))</f>
        <v/>
      </c>
      <c r="K40" s="29" t="n"/>
    </row>
    <row r="41">
      <c r="A41" s="26" t="n">
        <v>36</v>
      </c>
      <c r="B41" s="27" t="inlineStr">
        <is>
          <t>Injection molding machines</t>
        </is>
      </c>
      <c r="C41" s="27" t="inlineStr">
        <is>
          <t>Tighten</t>
        </is>
      </c>
      <c r="D41" s="27" t="inlineStr">
        <is>
          <t>Check guard and safety gate fixings at the marked points</t>
        </is>
      </c>
      <c r="E41" s="28" t="inlineStr">
        <is>
          <t>A bolt that turns by hand (tag it for maintenance)</t>
        </is>
      </c>
      <c r="F41" s="29" t="n"/>
      <c r="G41" s="29" t="n"/>
      <c r="H41" s="30" t="n"/>
      <c r="I41" s="31" t="n"/>
      <c r="J41" s="27" t="str">
        <f>IF(F41="Problem",IF(OR(G41="",H41="",I41=""),"Sign it, then tag and log it","Tag it and log it"),IF(AND(F41&lt;&gt;"",F41&lt;&gt;"N/A",OR(G41="",H41="",I41="")),"Sign it: initials, date, time",""))</f>
        <v/>
      </c>
      <c r="K41" s="29" t="n"/>
    </row>
    <row r="42">
      <c r="A42" s="32" t="n">
        <v>37</v>
      </c>
      <c r="B42" s="33" t="inlineStr">
        <is>
          <t>Hydraulic systems</t>
        </is>
      </c>
      <c r="C42" s="33" t="inlineStr">
        <is>
          <t>Clean</t>
        </is>
      </c>
      <c r="D42" s="33" t="inlineStr">
        <is>
          <t>Clean around the breather and the filler cap</t>
        </is>
      </c>
      <c r="E42" s="34" t="inlineStr">
        <is>
          <t>Dirt around the cap, a blocked breather</t>
        </is>
      </c>
      <c r="F42" s="29" t="n"/>
      <c r="G42" s="29" t="n"/>
      <c r="H42" s="30" t="n"/>
      <c r="I42" s="31" t="n"/>
      <c r="J42" s="33" t="str">
        <f>IF(F42="Problem",IF(OR(G42="",H42="",I42=""),"Sign it, then tag and log it","Tag it and log it"),IF(AND(F42&lt;&gt;"",F42&lt;&gt;"N/A",OR(G42="",H42="",I42="")),"Sign it: initials, date, time",""))</f>
        <v/>
      </c>
      <c r="K42" s="29" t="n"/>
    </row>
    <row r="43">
      <c r="A43" s="32" t="n">
        <v>38</v>
      </c>
      <c r="B43" s="33" t="inlineStr">
        <is>
          <t>Hydraulic systems</t>
        </is>
      </c>
      <c r="C43" s="33" t="inlineStr">
        <is>
          <t>Inspect</t>
        </is>
      </c>
      <c r="D43" s="33" t="inlineStr">
        <is>
          <t>Check the filter condition indicators</t>
        </is>
      </c>
      <c r="E43" s="34" t="inlineStr">
        <is>
          <t>Indicator in the red</t>
        </is>
      </c>
      <c r="F43" s="29" t="n"/>
      <c r="G43" s="29" t="n"/>
      <c r="H43" s="30" t="n"/>
      <c r="I43" s="31" t="n"/>
      <c r="J43" s="33" t="str">
        <f>IF(F43="Problem",IF(OR(G43="",H43="",I43=""),"Sign it, then tag and log it","Tag it and log it"),IF(AND(F43&lt;&gt;"",F43&lt;&gt;"N/A",OR(G43="",H43="",I43="")),"Sign it: initials, date, time",""))</f>
        <v/>
      </c>
      <c r="K43" s="29" t="n"/>
    </row>
    <row r="44">
      <c r="A44" s="32" t="n">
        <v>39</v>
      </c>
      <c r="B44" s="33" t="inlineStr">
        <is>
          <t>Hydraulic systems</t>
        </is>
      </c>
      <c r="C44" s="33" t="inlineStr">
        <is>
          <t>Lubricate</t>
        </is>
      </c>
      <c r="D44" s="33" t="inlineStr">
        <is>
          <t>Top up oil through the filler filter with the oil named on the label</t>
        </is>
      </c>
      <c r="E44" s="34" t="inlineStr">
        <is>
          <t>Oil used faster than last week (tag a leak)</t>
        </is>
      </c>
      <c r="F44" s="29" t="n"/>
      <c r="G44" s="29" t="n"/>
      <c r="H44" s="30" t="n"/>
      <c r="I44" s="31" t="n"/>
      <c r="J44" s="33" t="str">
        <f>IF(F44="Problem",IF(OR(G44="",H44="",I44=""),"Sign it, then tag and log it","Tag it and log it"),IF(AND(F44&lt;&gt;"",F44&lt;&gt;"N/A",OR(G44="",H44="",I44="")),"Sign it: initials, date, time",""))</f>
        <v/>
      </c>
      <c r="K44" s="29" t="n"/>
    </row>
    <row r="45">
      <c r="A45" s="32" t="n">
        <v>40</v>
      </c>
      <c r="B45" s="33" t="inlineStr">
        <is>
          <t>Hydraulic systems</t>
        </is>
      </c>
      <c r="C45" s="33" t="inlineStr">
        <is>
          <t>Tighten</t>
        </is>
      </c>
      <c r="D45" s="33" t="inlineStr">
        <is>
          <t>Check hose clamps and brackets at the marked points</t>
        </is>
      </c>
      <c r="E45" s="34" t="inlineStr">
        <is>
          <t>A clamp that moves, a hose that rubs (tag it for maintenance)</t>
        </is>
      </c>
      <c r="F45" s="29" t="n"/>
      <c r="G45" s="29" t="n"/>
      <c r="H45" s="30" t="n"/>
      <c r="I45" s="31" t="n"/>
      <c r="J45" s="33" t="str">
        <f>IF(F45="Problem",IF(OR(G45="",H45="",I45=""),"Sign it, then tag and log it","Tag it and log it"),IF(AND(F45&lt;&gt;"",F45&lt;&gt;"N/A",OR(G45="",H45="",I45="")),"Sign it: initials, date, time",""))</f>
        <v/>
      </c>
      <c r="K45" s="29" t="n"/>
    </row>
    <row r="46">
      <c r="A46" s="26" t="n">
        <v>41</v>
      </c>
      <c r="B46" s="27" t="inlineStr">
        <is>
          <t>Any other machine (general checks)</t>
        </is>
      </c>
      <c r="C46" s="27" t="inlineStr">
        <is>
          <t>Clean</t>
        </is>
      </c>
      <c r="D46" s="27" t="inlineStr">
        <is>
          <t>Clean the vents, fans, filters and sensors you can reach</t>
        </is>
      </c>
      <c r="E46" s="28" t="inlineStr">
        <is>
          <t>Clogged vents, dirty lenses, dust that returns within days</t>
        </is>
      </c>
      <c r="F46" s="29" t="n"/>
      <c r="G46" s="29" t="n"/>
      <c r="H46" s="30" t="n"/>
      <c r="I46" s="31" t="n"/>
      <c r="J46" s="27" t="str">
        <f>IF(F46="Problem",IF(OR(G46="",H46="",I46=""),"Sign it, then tag and log it","Tag it and log it"),IF(AND(F46&lt;&gt;"",F46&lt;&gt;"N/A",OR(G46="",H46="",I46="")),"Sign it: initials, date, time",""))</f>
        <v/>
      </c>
      <c r="K46" s="29" t="n"/>
    </row>
    <row r="47">
      <c r="A47" s="26" t="n">
        <v>42</v>
      </c>
      <c r="B47" s="27" t="inlineStr">
        <is>
          <t>Any other machine (general checks)</t>
        </is>
      </c>
      <c r="C47" s="27" t="inlineStr">
        <is>
          <t>Inspect</t>
        </is>
      </c>
      <c r="D47" s="27" t="inlineStr">
        <is>
          <t>Check the belts, chains, hoses and cables you can see</t>
        </is>
      </c>
      <c r="E47" s="28" t="inlineStr">
        <is>
          <t>Fraying, cracks, rubbing, a sagging belt or chain</t>
        </is>
      </c>
      <c r="F47" s="29" t="n"/>
      <c r="G47" s="29" t="n"/>
      <c r="H47" s="30" t="n"/>
      <c r="I47" s="31" t="n"/>
      <c r="J47" s="27" t="str">
        <f>IF(F47="Problem",IF(OR(G47="",H47="",I47=""),"Sign it, then tag and log it","Tag it and log it"),IF(AND(F47&lt;&gt;"",F47&lt;&gt;"N/A",OR(G47="",H47="",I47="")),"Sign it: initials, date, time",""))</f>
        <v/>
      </c>
      <c r="K47" s="29" t="n"/>
    </row>
    <row r="48">
      <c r="A48" s="26" t="n">
        <v>43</v>
      </c>
      <c r="B48" s="27" t="inlineStr">
        <is>
          <t>Any other machine (general checks)</t>
        </is>
      </c>
      <c r="C48" s="27" t="inlineStr">
        <is>
          <t>Lubricate</t>
        </is>
      </c>
      <c r="D48" s="27" t="inlineStr">
        <is>
          <t>Lubricate the marked points with the lubricant named on the label</t>
        </is>
      </c>
      <c r="E48" s="28" t="inlineStr">
        <is>
          <t>Dry points, old caked grease, used faster than last week</t>
        </is>
      </c>
      <c r="F48" s="29" t="n"/>
      <c r="G48" s="29" t="n"/>
      <c r="H48" s="30" t="n"/>
      <c r="I48" s="31" t="n"/>
      <c r="J48" s="27" t="str">
        <f>IF(F48="Problem",IF(OR(G48="",H48="",I48=""),"Sign it, then tag and log it","Tag it and log it"),IF(AND(F48&lt;&gt;"",F48&lt;&gt;"N/A",OR(G48="",H48="",I48="")),"Sign it: initials, date, time",""))</f>
        <v/>
      </c>
      <c r="K48" s="29" t="n"/>
    </row>
    <row r="49">
      <c r="A49" s="26" t="n">
        <v>44</v>
      </c>
      <c r="B49" s="27" t="inlineStr">
        <is>
          <t>Any other machine (general checks)</t>
        </is>
      </c>
      <c r="C49" s="27" t="inlineStr">
        <is>
          <t>Tighten</t>
        </is>
      </c>
      <c r="D49" s="27" t="inlineStr">
        <is>
          <t>Check handles, clamps and hand screws at the marked points</t>
        </is>
      </c>
      <c r="E49" s="28" t="inlineStr">
        <is>
          <t>A fixing that keeps working loose (tag it for maintenance)</t>
        </is>
      </c>
      <c r="F49" s="29" t="n"/>
      <c r="G49" s="29" t="n"/>
      <c r="H49" s="30" t="n"/>
      <c r="I49" s="31" t="n"/>
      <c r="J49" s="27" t="str">
        <f>IF(F49="Problem",IF(OR(G49="",H49="",I49=""),"Sign it, then tag and log it","Tag it and log it"),IF(AND(F49&lt;&gt;"",F49&lt;&gt;"N/A",OR(G49="",H49="",I49="")),"Sign it: initials, date, time",""))</f>
        <v/>
      </c>
      <c r="K49" s="29" t="n"/>
    </row>
    <row r="50">
      <c r="A50" s="35" t="n"/>
      <c r="B50" s="36" t="n"/>
      <c r="C50" s="36" t="n"/>
      <c r="D50" s="36" t="n"/>
      <c r="E50" s="36" t="n"/>
      <c r="F50" s="36" t="n"/>
      <c r="G50" s="36" t="n"/>
      <c r="H50" s="37" t="n"/>
      <c r="I50" s="38" t="n"/>
      <c r="J50" s="35" t="str">
        <f>IF(F50="Problem",IF(OR(G50="",H50="",I50=""),"Sign it, then tag and log it","Tag it and log it"),IF(AND(F50&lt;&gt;"",F50&lt;&gt;"N/A",OR(G50="",H50="",I50="")),"Sign it: initials, date, time",""))</f>
        <v/>
      </c>
      <c r="K50" s="36" t="n"/>
    </row>
    <row r="51">
      <c r="A51" s="35" t="n"/>
      <c r="B51" s="36" t="n"/>
      <c r="C51" s="36" t="n"/>
      <c r="D51" s="36" t="n"/>
      <c r="E51" s="36" t="n"/>
      <c r="F51" s="36" t="n"/>
      <c r="G51" s="36" t="n"/>
      <c r="H51" s="37" t="n"/>
      <c r="I51" s="38" t="n"/>
      <c r="J51" s="35" t="str">
        <f>IF(F51="Problem",IF(OR(G51="",H51="",I51=""),"Sign it, then tag and log it","Tag it and log it"),IF(AND(F51&lt;&gt;"",F51&lt;&gt;"N/A",OR(G51="",H51="",I51="")),"Sign it: initials, date, time",""))</f>
        <v/>
      </c>
      <c r="K51" s="36" t="n"/>
    </row>
    <row r="52">
      <c r="A52" s="35" t="n"/>
      <c r="B52" s="36" t="n"/>
      <c r="C52" s="36" t="n"/>
      <c r="D52" s="36" t="n"/>
      <c r="E52" s="36" t="n"/>
      <c r="F52" s="36" t="n"/>
      <c r="G52" s="36" t="n"/>
      <c r="H52" s="37" t="n"/>
      <c r="I52" s="38" t="n"/>
      <c r="J52" s="35" t="str">
        <f>IF(F52="Problem",IF(OR(G52="",H52="",I52=""),"Sign it, then tag and log it","Tag it and log it"),IF(AND(F52&lt;&gt;"",F52&lt;&gt;"N/A",OR(G52="",H52="",I52="")),"Sign it: initials, date, time",""))</f>
        <v/>
      </c>
      <c r="K52" s="36" t="n"/>
    </row>
    <row r="53">
      <c r="A53" s="35" t="n"/>
      <c r="B53" s="36" t="n"/>
      <c r="C53" s="36" t="n"/>
      <c r="D53" s="36" t="n"/>
      <c r="E53" s="36" t="n"/>
      <c r="F53" s="36" t="n"/>
      <c r="G53" s="36" t="n"/>
      <c r="H53" s="37" t="n"/>
      <c r="I53" s="38" t="n"/>
      <c r="J53" s="35" t="str">
        <f>IF(F53="Problem",IF(OR(G53="",H53="",I53=""),"Sign it, then tag and log it","Tag it and log it"),IF(AND(F53&lt;&gt;"",F53&lt;&gt;"N/A",OR(G53="",H53="",I53="")),"Sign it: initials, date, time",""))</f>
        <v/>
      </c>
      <c r="K53" s="36" t="n"/>
    </row>
    <row r="54">
      <c r="A54" s="35" t="n"/>
      <c r="B54" s="36" t="n"/>
      <c r="C54" s="36" t="n"/>
      <c r="D54" s="36" t="n"/>
      <c r="E54" s="36" t="n"/>
      <c r="F54" s="36" t="n"/>
      <c r="G54" s="36" t="n"/>
      <c r="H54" s="37" t="n"/>
      <c r="I54" s="38" t="n"/>
      <c r="J54" s="35" t="str">
        <f>IF(F54="Problem",IF(OR(G54="",H54="",I54=""),"Sign it, then tag and log it","Tag it and log it"),IF(AND(F54&lt;&gt;"",F54&lt;&gt;"N/A",OR(G54="",H54="",I54="")),"Sign it: initials, date, time",""))</f>
        <v/>
      </c>
      <c r="K54" s="36" t="n"/>
    </row>
    <row r="55">
      <c r="A55" s="35" t="n"/>
      <c r="B55" s="36" t="n"/>
      <c r="C55" s="36" t="n"/>
      <c r="D55" s="36" t="n"/>
      <c r="E55" s="36" t="n"/>
      <c r="F55" s="36" t="n"/>
      <c r="G55" s="36" t="n"/>
      <c r="H55" s="37" t="n"/>
      <c r="I55" s="38" t="n"/>
      <c r="J55" s="35" t="str">
        <f>IF(F55="Problem",IF(OR(G55="",H55="",I55=""),"Sign it, then tag and log it","Tag it and log it"),IF(AND(F55&lt;&gt;"",F55&lt;&gt;"N/A",OR(G55="",H55="",I55="")),"Sign it: initials, date, time",""))</f>
        <v/>
      </c>
      <c r="K55" s="36" t="n"/>
    </row>
    <row r="56">
      <c r="A56" s="35" t="n"/>
      <c r="B56" s="36" t="n"/>
      <c r="C56" s="36" t="n"/>
      <c r="D56" s="36" t="n"/>
      <c r="E56" s="36" t="n"/>
      <c r="F56" s="36" t="n"/>
      <c r="G56" s="36" t="n"/>
      <c r="H56" s="37" t="n"/>
      <c r="I56" s="38" t="n"/>
      <c r="J56" s="35" t="str">
        <f>IF(F56="Problem",IF(OR(G56="",H56="",I56=""),"Sign it, then tag and log it","Tag it and log it"),IF(AND(F56&lt;&gt;"",F56&lt;&gt;"N/A",OR(G56="",H56="",I56="")),"Sign it: initials, date, time",""))</f>
        <v/>
      </c>
      <c r="K56" s="36" t="n"/>
    </row>
    <row r="57">
      <c r="A57" s="35" t="n"/>
      <c r="B57" s="36" t="n"/>
      <c r="C57" s="36" t="n"/>
      <c r="D57" s="36" t="n"/>
      <c r="E57" s="36" t="n"/>
      <c r="F57" s="36" t="n"/>
      <c r="G57" s="36" t="n"/>
      <c r="H57" s="37" t="n"/>
      <c r="I57" s="38" t="n"/>
      <c r="J57" s="35" t="str">
        <f>IF(F57="Problem",IF(OR(G57="",H57="",I57=""),"Sign it, then tag and log it","Tag it and log it"),IF(AND(F57&lt;&gt;"",F57&lt;&gt;"N/A",OR(G57="",H57="",I57="")),"Sign it: initials, date, time",""))</f>
        <v/>
      </c>
      <c r="K57" s="36" t="n"/>
    </row>
    <row r="58">
      <c r="A58" s="35" t="n"/>
      <c r="B58" s="36" t="n"/>
      <c r="C58" s="36" t="n"/>
      <c r="D58" s="36" t="n"/>
      <c r="E58" s="36" t="n"/>
      <c r="F58" s="36" t="n"/>
      <c r="G58" s="36" t="n"/>
      <c r="H58" s="37" t="n"/>
      <c r="I58" s="38" t="n"/>
      <c r="J58" s="35" t="str">
        <f>IF(F58="Problem",IF(OR(G58="",H58="",I58=""),"Sign it, then tag and log it","Tag it and log it"),IF(AND(F58&lt;&gt;"",F58&lt;&gt;"N/A",OR(G58="",H58="",I58="")),"Sign it: initials, date, time",""))</f>
        <v/>
      </c>
      <c r="K58" s="36" t="n"/>
    </row>
    <row r="59">
      <c r="A59" s="35" t="n"/>
      <c r="B59" s="36" t="n"/>
      <c r="C59" s="36" t="n"/>
      <c r="D59" s="36" t="n"/>
      <c r="E59" s="36" t="n"/>
      <c r="F59" s="36" t="n"/>
      <c r="G59" s="36" t="n"/>
      <c r="H59" s="37" t="n"/>
      <c r="I59" s="38" t="n"/>
      <c r="J59" s="35" t="str">
        <f>IF(F59="Problem",IF(OR(G59="",H59="",I59=""),"Sign it, then tag and log it","Tag it and log it"),IF(AND(F59&lt;&gt;"",F59&lt;&gt;"N/A",OR(G59="",H59="",I59="")),"Sign it: initials, date, time",""))</f>
        <v/>
      </c>
      <c r="K59" s="36" t="n"/>
    </row>
    <row r="60">
      <c r="A60" s="35" t="n"/>
      <c r="B60" s="36" t="n"/>
      <c r="C60" s="36" t="n"/>
      <c r="D60" s="36" t="n"/>
      <c r="E60" s="36" t="n"/>
      <c r="F60" s="36" t="n"/>
      <c r="G60" s="36" t="n"/>
      <c r="H60" s="37" t="n"/>
      <c r="I60" s="38" t="n"/>
      <c r="J60" s="35" t="str">
        <f>IF(F60="Problem",IF(OR(G60="",H60="",I60=""),"Sign it, then tag and log it","Tag it and log it"),IF(AND(F60&lt;&gt;"",F60&lt;&gt;"N/A",OR(G60="",H60="",I60="")),"Sign it: initials, date, time",""))</f>
        <v/>
      </c>
      <c r="K60" s="36" t="n"/>
    </row>
    <row r="61">
      <c r="A61" s="35" t="n"/>
      <c r="B61" s="36" t="n"/>
      <c r="C61" s="36" t="n"/>
      <c r="D61" s="36" t="n"/>
      <c r="E61" s="36" t="n"/>
      <c r="F61" s="36" t="n"/>
      <c r="G61" s="36" t="n"/>
      <c r="H61" s="37" t="n"/>
      <c r="I61" s="38" t="n"/>
      <c r="J61" s="35" t="str">
        <f>IF(F61="Problem",IF(OR(G61="",H61="",I61=""),"Sign it, then tag and log it","Tag it and log it"),IF(AND(F61&lt;&gt;"",F61&lt;&gt;"N/A",OR(G61="",H61="",I61="")),"Sign it: initials, date, time",""))</f>
        <v/>
      </c>
      <c r="K61" s="36" t="n"/>
    </row>
    <row r="62">
      <c r="A62" s="35" t="n"/>
      <c r="B62" s="36" t="n"/>
      <c r="C62" s="36" t="n"/>
      <c r="D62" s="36" t="n"/>
      <c r="E62" s="36" t="n"/>
      <c r="F62" s="36" t="n"/>
      <c r="G62" s="36" t="n"/>
      <c r="H62" s="37" t="n"/>
      <c r="I62" s="38" t="n"/>
      <c r="J62" s="35" t="str">
        <f>IF(F62="Problem",IF(OR(G62="",H62="",I62=""),"Sign it, then tag and log it","Tag it and log it"),IF(AND(F62&lt;&gt;"",F62&lt;&gt;"N/A",OR(G62="",H62="",I62="")),"Sign it: initials, date, time",""))</f>
        <v/>
      </c>
      <c r="K62" s="36" t="n"/>
    </row>
    <row r="63">
      <c r="A63" s="35" t="n"/>
      <c r="B63" s="36" t="n"/>
      <c r="C63" s="36" t="n"/>
      <c r="D63" s="36" t="n"/>
      <c r="E63" s="36" t="n"/>
      <c r="F63" s="36" t="n"/>
      <c r="G63" s="36" t="n"/>
      <c r="H63" s="37" t="n"/>
      <c r="I63" s="38" t="n"/>
      <c r="J63" s="35" t="str">
        <f>IF(F63="Problem",IF(OR(G63="",H63="",I63=""),"Sign it, then tag and log it","Tag it and log it"),IF(AND(F63&lt;&gt;"",F63&lt;&gt;"N/A",OR(G63="",H63="",I63="")),"Sign it: initials, date, time",""))</f>
        <v/>
      </c>
      <c r="K63" s="36" t="n"/>
    </row>
    <row r="64">
      <c r="A64" s="35" t="n"/>
      <c r="B64" s="36" t="n"/>
      <c r="C64" s="36" t="n"/>
      <c r="D64" s="36" t="n"/>
      <c r="E64" s="36" t="n"/>
      <c r="F64" s="36" t="n"/>
      <c r="G64" s="36" t="n"/>
      <c r="H64" s="37" t="n"/>
      <c r="I64" s="38" t="n"/>
      <c r="J64" s="35" t="str">
        <f>IF(F64="Problem",IF(OR(G64="",H64="",I64=""),"Sign it, then tag and log it","Tag it and log it"),IF(AND(F64&lt;&gt;"",F64&lt;&gt;"N/A",OR(G64="",H64="",I64="")),"Sign it: initials, date, time",""))</f>
        <v/>
      </c>
      <c r="K64" s="36" t="n"/>
    </row>
    <row r="65">
      <c r="A65" s="35" t="n"/>
      <c r="B65" s="36" t="n"/>
      <c r="C65" s="36" t="n"/>
      <c r="D65" s="36" t="n"/>
      <c r="E65" s="36" t="n"/>
      <c r="F65" s="36" t="n"/>
      <c r="G65" s="36" t="n"/>
      <c r="H65" s="37" t="n"/>
      <c r="I65" s="38" t="n"/>
      <c r="J65" s="35" t="str">
        <f>IF(F65="Problem",IF(OR(G65="",H65="",I65=""),"Sign it, then tag and log it","Tag it and log it"),IF(AND(F65&lt;&gt;"",F65&lt;&gt;"N/A",OR(G65="",H65="",I65="")),"Sign it: initials, date, time",""))</f>
        <v/>
      </c>
      <c r="K65" s="36" t="n"/>
    </row>
    <row r="66">
      <c r="A66" s="35" t="n"/>
      <c r="B66" s="36" t="n"/>
      <c r="C66" s="36" t="n"/>
      <c r="D66" s="36" t="n"/>
      <c r="E66" s="36" t="n"/>
      <c r="F66" s="36" t="n"/>
      <c r="G66" s="36" t="n"/>
      <c r="H66" s="37" t="n"/>
      <c r="I66" s="38" t="n"/>
      <c r="J66" s="35" t="str">
        <f>IF(F66="Problem",IF(OR(G66="",H66="",I66=""),"Sign it, then tag and log it","Tag it and log it"),IF(AND(F66&lt;&gt;"",F66&lt;&gt;"N/A",OR(G66="",H66="",I66="")),"Sign it: initials, date, time",""))</f>
        <v/>
      </c>
      <c r="K66" s="36" t="n"/>
    </row>
    <row r="67">
      <c r="A67" s="35" t="n"/>
      <c r="B67" s="36" t="n"/>
      <c r="C67" s="36" t="n"/>
      <c r="D67" s="36" t="n"/>
      <c r="E67" s="36" t="n"/>
      <c r="F67" s="36" t="n"/>
      <c r="G67" s="36" t="n"/>
      <c r="H67" s="37" t="n"/>
      <c r="I67" s="38" t="n"/>
      <c r="J67" s="35" t="str">
        <f>IF(F67="Problem",IF(OR(G67="",H67="",I67=""),"Sign it, then tag and log it","Tag it and log it"),IF(AND(F67&lt;&gt;"",F67&lt;&gt;"N/A",OR(G67="",H67="",I67="")),"Sign it: initials, date, time",""))</f>
        <v/>
      </c>
      <c r="K67" s="36" t="n"/>
    </row>
    <row r="68">
      <c r="A68" s="35" t="n"/>
      <c r="B68" s="36" t="n"/>
      <c r="C68" s="36" t="n"/>
      <c r="D68" s="36" t="n"/>
      <c r="E68" s="36" t="n"/>
      <c r="F68" s="36" t="n"/>
      <c r="G68" s="36" t="n"/>
      <c r="H68" s="37" t="n"/>
      <c r="I68" s="38" t="n"/>
      <c r="J68" s="35" t="str">
        <f>IF(F68="Problem",IF(OR(G68="",H68="",I68=""),"Sign it, then tag and log it","Tag it and log it"),IF(AND(F68&lt;&gt;"",F68&lt;&gt;"N/A",OR(G68="",H68="",I68="")),"Sign it: initials, date, time",""))</f>
        <v/>
      </c>
      <c r="K68" s="36" t="n"/>
    </row>
    <row r="69">
      <c r="A69" s="35" t="n"/>
      <c r="B69" s="36" t="n"/>
      <c r="C69" s="36" t="n"/>
      <c r="D69" s="36" t="n"/>
      <c r="E69" s="36" t="n"/>
      <c r="F69" s="36" t="n"/>
      <c r="G69" s="36" t="n"/>
      <c r="H69" s="37" t="n"/>
      <c r="I69" s="38" t="n"/>
      <c r="J69" s="35" t="str">
        <f>IF(F69="Problem",IF(OR(G69="",H69="",I69=""),"Sign it, then tag and log it","Tag it and log it"),IF(AND(F69&lt;&gt;"",F69&lt;&gt;"N/A",OR(G69="",H69="",I69="")),"Sign it: initials, date, time",""))</f>
        <v/>
      </c>
      <c r="K69" s="36" t="n"/>
    </row>
    <row r="70">
      <c r="H70" s="39" t="n"/>
      <c r="I70" s="40" t="n"/>
    </row>
    <row r="71">
      <c r="A71" s="7" t="inlineStr">
        <is>
          <t>Add your own checks in the empty yellow rows above: type the machine type, pick the type and write the check and what to look for. Flag shows "Tag it and log it" for a Problem, and asks for a sign-off when a result has no initials, date or time.</t>
        </is>
      </c>
      <c r="H71" s="39" t="n"/>
      <c r="I71" s="40" t="n"/>
    </row>
    <row r="72">
      <c r="H72" s="39" t="n"/>
      <c r="I72" s="40" t="n"/>
    </row>
    <row r="73">
      <c r="H73" s="39" t="n"/>
      <c r="I73" s="40" t="n"/>
    </row>
    <row r="74">
      <c r="H74" s="39" t="n"/>
      <c r="I74" s="40" t="n"/>
    </row>
    <row r="75">
      <c r="H75" s="39" t="n"/>
      <c r="I75" s="40" t="n"/>
    </row>
    <row r="76">
      <c r="H76" s="39" t="n"/>
      <c r="I76" s="40" t="n"/>
    </row>
    <row r="77">
      <c r="H77" s="39" t="n"/>
      <c r="I77" s="40" t="n"/>
    </row>
    <row r="78">
      <c r="H78" s="39" t="n"/>
      <c r="I78" s="40" t="n"/>
    </row>
    <row r="79">
      <c r="H79" s="39" t="n"/>
      <c r="I79" s="40" t="n"/>
    </row>
    <row r="80">
      <c r="H80" s="39" t="n"/>
      <c r="I80" s="40" t="n"/>
    </row>
    <row r="81">
      <c r="H81" s="39" t="n"/>
      <c r="I81" s="40" t="n"/>
    </row>
    <row r="82">
      <c r="H82" s="39" t="n"/>
      <c r="I82" s="40" t="n"/>
    </row>
    <row r="83">
      <c r="H83" s="39" t="n"/>
      <c r="I83" s="40" t="n"/>
    </row>
    <row r="84">
      <c r="H84" s="39" t="n"/>
      <c r="I84" s="40" t="n"/>
    </row>
    <row r="85">
      <c r="H85" s="39" t="n"/>
      <c r="I85" s="40" t="n"/>
    </row>
    <row r="86">
      <c r="H86" s="39" t="n"/>
      <c r="I86" s="40" t="n"/>
    </row>
    <row r="87">
      <c r="H87" s="39" t="n"/>
      <c r="I87" s="40" t="n"/>
    </row>
    <row r="88">
      <c r="H88" s="39" t="n"/>
      <c r="I88" s="40" t="n"/>
    </row>
    <row r="89">
      <c r="H89" s="39" t="n"/>
      <c r="I89" s="40" t="n"/>
    </row>
    <row r="90">
      <c r="H90" s="39" t="n"/>
      <c r="I90" s="40" t="n"/>
    </row>
    <row r="91">
      <c r="H91" s="39" t="n"/>
      <c r="I91" s="40" t="n"/>
    </row>
    <row r="92">
      <c r="H92" s="39" t="n"/>
      <c r="I92" s="40" t="n"/>
    </row>
    <row r="93">
      <c r="H93" s="39" t="n"/>
      <c r="I93" s="40" t="n"/>
    </row>
    <row r="94">
      <c r="H94" s="39" t="n"/>
      <c r="I94" s="40" t="n"/>
    </row>
    <row r="95">
      <c r="H95" s="39" t="n"/>
      <c r="I95" s="40" t="n"/>
    </row>
    <row r="96">
      <c r="H96" s="39" t="n"/>
      <c r="I96" s="40" t="n"/>
    </row>
    <row r="97">
      <c r="H97" s="39" t="n"/>
      <c r="I97" s="40" t="n"/>
    </row>
    <row r="98">
      <c r="H98" s="39" t="n"/>
      <c r="I98" s="40" t="n"/>
    </row>
    <row r="99">
      <c r="H99" s="39" t="n"/>
      <c r="I99" s="40" t="n"/>
    </row>
    <row r="100">
      <c r="H100" s="39" t="n"/>
      <c r="I100" s="40" t="n"/>
    </row>
    <row r="101">
      <c r="H101" s="39" t="n"/>
      <c r="I101" s="40" t="n"/>
    </row>
    <row r="102">
      <c r="H102" s="39" t="n"/>
      <c r="I102" s="40" t="n"/>
    </row>
    <row r="103">
      <c r="H103" s="39" t="n"/>
      <c r="I103" s="40" t="n"/>
    </row>
    <row r="104">
      <c r="H104" s="39" t="n"/>
      <c r="I104" s="40" t="n"/>
    </row>
    <row r="105">
      <c r="H105" s="39" t="n"/>
      <c r="I105" s="40" t="n"/>
    </row>
    <row r="106">
      <c r="H106" s="39" t="n"/>
      <c r="I106" s="40" t="n"/>
    </row>
    <row r="107">
      <c r="H107" s="39" t="n"/>
      <c r="I107" s="40" t="n"/>
    </row>
    <row r="108">
      <c r="H108" s="39" t="n"/>
      <c r="I108" s="40" t="n"/>
    </row>
    <row r="109">
      <c r="H109" s="39" t="n"/>
      <c r="I109" s="40" t="n"/>
    </row>
    <row r="110">
      <c r="H110" s="39" t="n"/>
      <c r="I110" s="40" t="n"/>
    </row>
    <row r="111">
      <c r="H111" s="39" t="n"/>
      <c r="I111" s="40" t="n"/>
    </row>
    <row r="112">
      <c r="H112" s="39" t="n"/>
      <c r="I112" s="40" t="n"/>
    </row>
    <row r="113">
      <c r="H113" s="39" t="n"/>
      <c r="I113" s="40" t="n"/>
    </row>
    <row r="114">
      <c r="H114" s="39" t="n"/>
      <c r="I114" s="40" t="n"/>
    </row>
    <row r="115">
      <c r="H115" s="39" t="n"/>
      <c r="I115" s="40" t="n"/>
    </row>
    <row r="116">
      <c r="H116" s="39" t="n"/>
      <c r="I116" s="40" t="n"/>
    </row>
    <row r="117">
      <c r="H117" s="39" t="n"/>
      <c r="I117" s="40" t="n"/>
    </row>
    <row r="118">
      <c r="H118" s="39" t="n"/>
      <c r="I118" s="40" t="n"/>
    </row>
    <row r="119">
      <c r="H119" s="39" t="n"/>
      <c r="I119" s="40" t="n"/>
    </row>
    <row r="120">
      <c r="H120" s="39" t="n"/>
      <c r="I120" s="40" t="n"/>
    </row>
    <row r="121">
      <c r="H121" s="39" t="n"/>
      <c r="I121" s="40" t="n"/>
    </row>
    <row r="122">
      <c r="H122" s="39" t="n"/>
      <c r="I122" s="40" t="n"/>
    </row>
    <row r="123">
      <c r="H123" s="39" t="n"/>
      <c r="I123" s="40" t="n"/>
    </row>
    <row r="124">
      <c r="H124" s="39" t="n"/>
      <c r="I124" s="40" t="n"/>
    </row>
    <row r="125">
      <c r="H125" s="39" t="n"/>
      <c r="I125" s="40" t="n"/>
    </row>
    <row r="126">
      <c r="H126" s="39" t="n"/>
      <c r="I126" s="40" t="n"/>
    </row>
    <row r="127">
      <c r="H127" s="39" t="n"/>
      <c r="I127" s="40" t="n"/>
    </row>
    <row r="128">
      <c r="H128" s="39" t="n"/>
      <c r="I128" s="40" t="n"/>
    </row>
    <row r="129">
      <c r="H129" s="39" t="n"/>
      <c r="I129" s="40" t="n"/>
    </row>
    <row r="130">
      <c r="H130" s="39" t="n"/>
      <c r="I130" s="40" t="n"/>
    </row>
    <row r="131">
      <c r="H131" s="39" t="n"/>
      <c r="I131" s="40" t="n"/>
    </row>
    <row r="132">
      <c r="H132" s="39" t="n"/>
      <c r="I132" s="40" t="n"/>
    </row>
    <row r="133">
      <c r="H133" s="39" t="n"/>
      <c r="I133" s="40" t="n"/>
    </row>
    <row r="134">
      <c r="H134" s="39" t="n"/>
      <c r="I134" s="40" t="n"/>
    </row>
    <row r="135">
      <c r="H135" s="39" t="n"/>
      <c r="I135" s="40" t="n"/>
    </row>
    <row r="136">
      <c r="H136" s="39" t="n"/>
      <c r="I136" s="40" t="n"/>
    </row>
    <row r="137">
      <c r="H137" s="39" t="n"/>
      <c r="I137" s="40" t="n"/>
    </row>
    <row r="138">
      <c r="H138" s="39" t="n"/>
      <c r="I138" s="40" t="n"/>
    </row>
    <row r="139">
      <c r="H139" s="39" t="n"/>
      <c r="I139" s="40" t="n"/>
    </row>
    <row r="140">
      <c r="H140" s="39" t="n"/>
      <c r="I140" s="40" t="n"/>
    </row>
    <row r="141">
      <c r="H141" s="39" t="n"/>
      <c r="I141" s="40" t="n"/>
    </row>
    <row r="142">
      <c r="H142" s="39" t="n"/>
      <c r="I142" s="40" t="n"/>
    </row>
    <row r="143">
      <c r="H143" s="39" t="n"/>
      <c r="I143" s="40" t="n"/>
    </row>
    <row r="144">
      <c r="H144" s="39" t="n"/>
      <c r="I144" s="40" t="n"/>
    </row>
    <row r="145">
      <c r="H145" s="39" t="n"/>
      <c r="I145" s="40" t="n"/>
    </row>
    <row r="146">
      <c r="H146" s="39" t="n"/>
      <c r="I146" s="40" t="n"/>
    </row>
    <row r="147">
      <c r="H147" s="39" t="n"/>
      <c r="I147" s="40" t="n"/>
    </row>
    <row r="148">
      <c r="H148" s="39" t="n"/>
      <c r="I148" s="40" t="n"/>
    </row>
    <row r="149">
      <c r="H149" s="39" t="n"/>
      <c r="I149" s="40" t="n"/>
    </row>
    <row r="150">
      <c r="H150" s="39" t="n"/>
      <c r="I150" s="40" t="n"/>
    </row>
    <row r="151">
      <c r="H151" s="39" t="n"/>
      <c r="I151" s="40" t="n"/>
    </row>
    <row r="152">
      <c r="H152" s="39" t="n"/>
      <c r="I152" s="40" t="n"/>
    </row>
    <row r="153">
      <c r="H153" s="39" t="n"/>
      <c r="I153" s="40" t="n"/>
    </row>
    <row r="154">
      <c r="H154" s="39" t="n"/>
      <c r="I154" s="40" t="n"/>
    </row>
    <row r="155">
      <c r="H155" s="39" t="n"/>
      <c r="I155" s="40" t="n"/>
    </row>
    <row r="156">
      <c r="H156" s="39" t="n"/>
      <c r="I156" s="40" t="n"/>
    </row>
    <row r="157">
      <c r="H157" s="39" t="n"/>
      <c r="I157" s="40" t="n"/>
    </row>
    <row r="158">
      <c r="H158" s="39" t="n"/>
      <c r="I158" s="40" t="n"/>
    </row>
    <row r="159">
      <c r="H159" s="39" t="n"/>
      <c r="I159" s="40" t="n"/>
    </row>
    <row r="160">
      <c r="H160" s="39" t="n"/>
      <c r="I160" s="40" t="n"/>
    </row>
    <row r="161">
      <c r="H161" s="39" t="n"/>
      <c r="I161" s="40" t="n"/>
    </row>
    <row r="162">
      <c r="H162" s="39" t="n"/>
      <c r="I162" s="40" t="n"/>
    </row>
    <row r="163">
      <c r="H163" s="39" t="n"/>
      <c r="I163" s="40" t="n"/>
    </row>
    <row r="164">
      <c r="H164" s="39" t="n"/>
      <c r="I164" s="40" t="n"/>
    </row>
    <row r="165">
      <c r="H165" s="39" t="n"/>
      <c r="I165" s="40" t="n"/>
    </row>
    <row r="166">
      <c r="H166" s="39" t="n"/>
      <c r="I166" s="40" t="n"/>
    </row>
    <row r="167">
      <c r="H167" s="39" t="n"/>
      <c r="I167" s="40" t="n"/>
    </row>
    <row r="168">
      <c r="H168" s="39" t="n"/>
      <c r="I168" s="40" t="n"/>
    </row>
    <row r="169">
      <c r="H169" s="39" t="n"/>
      <c r="I169" s="40" t="n"/>
    </row>
    <row r="170">
      <c r="H170" s="39" t="n"/>
      <c r="I170" s="40" t="n"/>
    </row>
    <row r="171">
      <c r="H171" s="39" t="n"/>
      <c r="I171" s="40" t="n"/>
    </row>
    <row r="172">
      <c r="H172" s="39" t="n"/>
      <c r="I172" s="40" t="n"/>
    </row>
    <row r="173">
      <c r="H173" s="39" t="n"/>
      <c r="I173" s="40" t="n"/>
    </row>
    <row r="174">
      <c r="H174" s="39" t="n"/>
      <c r="I174" s="40" t="n"/>
    </row>
    <row r="175">
      <c r="H175" s="39" t="n"/>
      <c r="I175" s="40" t="n"/>
    </row>
    <row r="176">
      <c r="H176" s="39" t="n"/>
      <c r="I176" s="40" t="n"/>
    </row>
    <row r="177">
      <c r="H177" s="39" t="n"/>
      <c r="I177" s="40" t="n"/>
    </row>
    <row r="178">
      <c r="H178" s="39" t="n"/>
      <c r="I178" s="40" t="n"/>
    </row>
    <row r="179">
      <c r="H179" s="39" t="n"/>
      <c r="I179" s="40" t="n"/>
    </row>
    <row r="180">
      <c r="H180" s="39" t="n"/>
      <c r="I180" s="40" t="n"/>
    </row>
    <row r="181">
      <c r="H181" s="39" t="n"/>
      <c r="I181" s="40" t="n"/>
    </row>
    <row r="182">
      <c r="H182" s="39" t="n"/>
      <c r="I182" s="40" t="n"/>
    </row>
    <row r="183">
      <c r="H183" s="39" t="n"/>
      <c r="I183" s="40" t="n"/>
    </row>
    <row r="184">
      <c r="H184" s="39" t="n"/>
      <c r="I184" s="40" t="n"/>
    </row>
    <row r="185">
      <c r="H185" s="39" t="n"/>
      <c r="I185" s="40" t="n"/>
    </row>
    <row r="186">
      <c r="H186" s="39" t="n"/>
      <c r="I186" s="40" t="n"/>
    </row>
    <row r="187">
      <c r="H187" s="39" t="n"/>
      <c r="I187" s="40" t="n"/>
    </row>
    <row r="188">
      <c r="H188" s="39" t="n"/>
      <c r="I188" s="40" t="n"/>
    </row>
    <row r="189">
      <c r="H189" s="39" t="n"/>
      <c r="I189" s="40" t="n"/>
    </row>
    <row r="190">
      <c r="H190" s="39" t="n"/>
      <c r="I190" s="40" t="n"/>
    </row>
    <row r="191">
      <c r="H191" s="39" t="n"/>
      <c r="I191" s="40" t="n"/>
    </row>
    <row r="192">
      <c r="H192" s="39" t="n"/>
      <c r="I192" s="40" t="n"/>
    </row>
    <row r="193">
      <c r="H193" s="39" t="n"/>
      <c r="I193" s="40" t="n"/>
    </row>
    <row r="194">
      <c r="H194" s="39" t="n"/>
      <c r="I194" s="40" t="n"/>
    </row>
    <row r="195">
      <c r="H195" s="39" t="n"/>
      <c r="I195" s="40" t="n"/>
    </row>
    <row r="196">
      <c r="H196" s="39" t="n"/>
      <c r="I196" s="40" t="n"/>
    </row>
    <row r="197">
      <c r="H197" s="39" t="n"/>
      <c r="I197" s="40" t="n"/>
    </row>
    <row r="198">
      <c r="H198" s="39" t="n"/>
      <c r="I198" s="40" t="n"/>
    </row>
    <row r="199">
      <c r="H199" s="39" t="n"/>
      <c r="I199" s="40" t="n"/>
    </row>
    <row r="200">
      <c r="H200" s="39" t="n"/>
      <c r="I200" s="40" t="n"/>
    </row>
    <row r="201">
      <c r="H201" s="39" t="n"/>
      <c r="I201" s="40" t="n"/>
    </row>
    <row r="202">
      <c r="H202" s="39" t="n"/>
      <c r="I202" s="40" t="n"/>
    </row>
    <row r="203">
      <c r="H203" s="39" t="n"/>
      <c r="I203" s="40" t="n"/>
    </row>
    <row r="204">
      <c r="H204" s="39" t="n"/>
      <c r="I204" s="40" t="n"/>
    </row>
    <row r="205">
      <c r="H205" s="39" t="n"/>
      <c r="I205" s="40" t="n"/>
    </row>
    <row r="206">
      <c r="H206" s="39" t="n"/>
      <c r="I206" s="40" t="n"/>
    </row>
    <row r="207">
      <c r="H207" s="39" t="n"/>
      <c r="I207" s="40" t="n"/>
    </row>
    <row r="208">
      <c r="H208" s="39" t="n"/>
      <c r="I208" s="40" t="n"/>
    </row>
    <row r="209">
      <c r="H209" s="39" t="n"/>
      <c r="I209" s="40" t="n"/>
    </row>
    <row r="210">
      <c r="H210" s="39" t="n"/>
      <c r="I210" s="40" t="n"/>
    </row>
    <row r="211">
      <c r="H211" s="39" t="n"/>
      <c r="I211" s="40" t="n"/>
    </row>
    <row r="212">
      <c r="H212" s="39" t="n"/>
      <c r="I212" s="40" t="n"/>
    </row>
    <row r="213">
      <c r="H213" s="39" t="n"/>
      <c r="I213" s="40" t="n"/>
    </row>
    <row r="214">
      <c r="H214" s="39" t="n"/>
      <c r="I214" s="40" t="n"/>
    </row>
    <row r="215">
      <c r="H215" s="39" t="n"/>
      <c r="I215" s="40" t="n"/>
    </row>
    <row r="216">
      <c r="H216" s="39" t="n"/>
      <c r="I216" s="40" t="n"/>
    </row>
    <row r="217">
      <c r="H217" s="39" t="n"/>
      <c r="I217" s="40" t="n"/>
    </row>
    <row r="218">
      <c r="H218" s="39" t="n"/>
      <c r="I218" s="40" t="n"/>
    </row>
    <row r="219">
      <c r="H219" s="39" t="n"/>
      <c r="I219" s="40" t="n"/>
    </row>
    <row r="220">
      <c r="H220" s="39" t="n"/>
      <c r="I220" s="40" t="n"/>
    </row>
    <row r="221">
      <c r="H221" s="39" t="n"/>
      <c r="I221" s="40" t="n"/>
    </row>
    <row r="222">
      <c r="H222" s="39" t="n"/>
      <c r="I222" s="40" t="n"/>
    </row>
    <row r="223">
      <c r="H223" s="39" t="n"/>
      <c r="I223" s="40" t="n"/>
    </row>
    <row r="224">
      <c r="H224" s="39" t="n"/>
      <c r="I224" s="40" t="n"/>
    </row>
    <row r="225">
      <c r="H225" s="39" t="n"/>
      <c r="I225" s="40" t="n"/>
    </row>
    <row r="226">
      <c r="H226" s="39" t="n"/>
      <c r="I226" s="40" t="n"/>
    </row>
    <row r="227">
      <c r="H227" s="39" t="n"/>
      <c r="I227" s="40" t="n"/>
    </row>
    <row r="228">
      <c r="H228" s="39" t="n"/>
      <c r="I228" s="40" t="n"/>
    </row>
    <row r="229">
      <c r="H229" s="39" t="n"/>
      <c r="I229" s="40" t="n"/>
    </row>
    <row r="230">
      <c r="H230" s="39" t="n"/>
      <c r="I230" s="40" t="n"/>
    </row>
    <row r="231">
      <c r="H231" s="39" t="n"/>
      <c r="I231" s="40" t="n"/>
    </row>
    <row r="232">
      <c r="H232" s="39" t="n"/>
      <c r="I232" s="40" t="n"/>
    </row>
    <row r="233">
      <c r="H233" s="39" t="n"/>
      <c r="I233" s="40" t="n"/>
    </row>
    <row r="234">
      <c r="H234" s="39" t="n"/>
      <c r="I234" s="40" t="n"/>
    </row>
    <row r="235">
      <c r="H235" s="39" t="n"/>
      <c r="I235" s="40" t="n"/>
    </row>
    <row r="236">
      <c r="H236" s="39" t="n"/>
      <c r="I236" s="40" t="n"/>
    </row>
    <row r="237">
      <c r="H237" s="39" t="n"/>
      <c r="I237" s="40" t="n"/>
    </row>
    <row r="238">
      <c r="H238" s="39" t="n"/>
      <c r="I238" s="40" t="n"/>
    </row>
    <row r="239">
      <c r="H239" s="39" t="n"/>
      <c r="I239" s="40" t="n"/>
    </row>
    <row r="240">
      <c r="H240" s="39" t="n"/>
      <c r="I240" s="40" t="n"/>
    </row>
    <row r="241">
      <c r="H241" s="39" t="n"/>
      <c r="I241" s="40" t="n"/>
    </row>
    <row r="242">
      <c r="H242" s="39" t="n"/>
      <c r="I242" s="40" t="n"/>
    </row>
    <row r="243">
      <c r="H243" s="39" t="n"/>
      <c r="I243" s="40" t="n"/>
    </row>
    <row r="244">
      <c r="H244" s="39" t="n"/>
      <c r="I244" s="40" t="n"/>
    </row>
    <row r="245">
      <c r="H245" s="39" t="n"/>
      <c r="I245" s="40" t="n"/>
    </row>
    <row r="246">
      <c r="H246" s="39" t="n"/>
      <c r="I246" s="40" t="n"/>
    </row>
    <row r="247">
      <c r="H247" s="39" t="n"/>
      <c r="I247" s="40" t="n"/>
    </row>
    <row r="248">
      <c r="H248" s="39" t="n"/>
      <c r="I248" s="40" t="n"/>
    </row>
    <row r="249">
      <c r="H249" s="39" t="n"/>
      <c r="I249" s="40" t="n"/>
    </row>
    <row r="250">
      <c r="H250" s="39" t="n"/>
      <c r="I250" s="40" t="n"/>
    </row>
    <row r="251">
      <c r="H251" s="39" t="n"/>
      <c r="I251" s="40" t="n"/>
    </row>
    <row r="252">
      <c r="H252" s="39" t="n"/>
      <c r="I252" s="40" t="n"/>
    </row>
    <row r="253">
      <c r="H253" s="39" t="n"/>
      <c r="I253" s="40" t="n"/>
    </row>
    <row r="254">
      <c r="H254" s="39" t="n"/>
      <c r="I254" s="40" t="n"/>
    </row>
    <row r="255">
      <c r="H255" s="39" t="n"/>
      <c r="I255" s="40" t="n"/>
    </row>
    <row r="256">
      <c r="H256" s="39" t="n"/>
      <c r="I256" s="40" t="n"/>
    </row>
    <row r="257">
      <c r="H257" s="39" t="n"/>
      <c r="I257" s="40" t="n"/>
    </row>
    <row r="258">
      <c r="H258" s="39" t="n"/>
      <c r="I258" s="40" t="n"/>
    </row>
    <row r="259">
      <c r="H259" s="39" t="n"/>
      <c r="I259" s="40" t="n"/>
    </row>
    <row r="260">
      <c r="H260" s="39" t="n"/>
      <c r="I260" s="40" t="n"/>
    </row>
    <row r="261">
      <c r="H261" s="39" t="n"/>
      <c r="I261" s="40" t="n"/>
    </row>
    <row r="262">
      <c r="H262" s="39" t="n"/>
      <c r="I262" s="40" t="n"/>
    </row>
    <row r="263">
      <c r="H263" s="39" t="n"/>
      <c r="I263" s="40" t="n"/>
    </row>
    <row r="264">
      <c r="H264" s="39" t="n"/>
      <c r="I264" s="40" t="n"/>
    </row>
    <row r="265">
      <c r="H265" s="39" t="n"/>
      <c r="I265" s="40" t="n"/>
    </row>
    <row r="266">
      <c r="H266" s="39" t="n"/>
      <c r="I266" s="40" t="n"/>
    </row>
    <row r="267">
      <c r="H267" s="39" t="n"/>
      <c r="I267" s="40" t="n"/>
    </row>
    <row r="268">
      <c r="H268" s="39" t="n"/>
      <c r="I268" s="40" t="n"/>
    </row>
    <row r="269">
      <c r="H269" s="39" t="n"/>
      <c r="I269" s="40" t="n"/>
    </row>
    <row r="270">
      <c r="H270" s="39" t="n"/>
      <c r="I270" s="40" t="n"/>
    </row>
    <row r="271">
      <c r="H271" s="39" t="n"/>
      <c r="I271" s="40" t="n"/>
    </row>
    <row r="272">
      <c r="H272" s="39" t="n"/>
      <c r="I272" s="40" t="n"/>
    </row>
    <row r="273">
      <c r="H273" s="39" t="n"/>
      <c r="I273" s="40" t="n"/>
    </row>
    <row r="274">
      <c r="H274" s="39" t="n"/>
      <c r="I274" s="40" t="n"/>
    </row>
    <row r="275">
      <c r="H275" s="39" t="n"/>
      <c r="I275" s="40" t="n"/>
    </row>
    <row r="276">
      <c r="H276" s="39" t="n"/>
      <c r="I276" s="40" t="n"/>
    </row>
    <row r="277">
      <c r="H277" s="39" t="n"/>
      <c r="I277" s="40" t="n"/>
    </row>
    <row r="278">
      <c r="H278" s="39" t="n"/>
      <c r="I278" s="40" t="n"/>
    </row>
    <row r="279">
      <c r="H279" s="39" t="n"/>
      <c r="I279" s="40" t="n"/>
    </row>
    <row r="280">
      <c r="H280" s="39" t="n"/>
      <c r="I280" s="40" t="n"/>
    </row>
    <row r="281">
      <c r="H281" s="39" t="n"/>
      <c r="I281" s="40" t="n"/>
    </row>
    <row r="282">
      <c r="H282" s="39" t="n"/>
      <c r="I282" s="40" t="n"/>
    </row>
    <row r="283">
      <c r="H283" s="39" t="n"/>
      <c r="I283" s="40" t="n"/>
    </row>
    <row r="284">
      <c r="H284" s="39" t="n"/>
      <c r="I284" s="40" t="n"/>
    </row>
    <row r="285">
      <c r="H285" s="39" t="n"/>
      <c r="I285" s="40" t="n"/>
    </row>
    <row r="286">
      <c r="H286" s="39" t="n"/>
      <c r="I286" s="40" t="n"/>
    </row>
    <row r="287">
      <c r="H287" s="39" t="n"/>
      <c r="I287" s="40" t="n"/>
    </row>
    <row r="288">
      <c r="H288" s="39" t="n"/>
      <c r="I288" s="40" t="n"/>
    </row>
    <row r="289">
      <c r="H289" s="39" t="n"/>
      <c r="I289" s="40" t="n"/>
    </row>
    <row r="290">
      <c r="H290" s="39" t="n"/>
      <c r="I290" s="40" t="n"/>
    </row>
    <row r="291">
      <c r="H291" s="39" t="n"/>
      <c r="I291" s="40" t="n"/>
    </row>
    <row r="292">
      <c r="H292" s="39" t="n"/>
      <c r="I292" s="40" t="n"/>
    </row>
    <row r="293">
      <c r="H293" s="39" t="n"/>
      <c r="I293" s="40" t="n"/>
    </row>
    <row r="294">
      <c r="H294" s="39" t="n"/>
      <c r="I294" s="40" t="n"/>
    </row>
    <row r="295">
      <c r="H295" s="39" t="n"/>
      <c r="I295" s="40" t="n"/>
    </row>
    <row r="296">
      <c r="H296" s="39" t="n"/>
      <c r="I296" s="40" t="n"/>
    </row>
    <row r="297">
      <c r="H297" s="39" t="n"/>
      <c r="I297" s="40" t="n"/>
    </row>
    <row r="298">
      <c r="H298" s="39" t="n"/>
      <c r="I298" s="40" t="n"/>
    </row>
    <row r="299">
      <c r="H299" s="39" t="n"/>
      <c r="I299" s="40" t="n"/>
    </row>
    <row r="300">
      <c r="H300" s="39" t="n"/>
      <c r="I300" s="40" t="n"/>
    </row>
  </sheetData>
  <autoFilter ref="A5:K69"/>
  <conditionalFormatting sqref="F6:F300">
    <cfRule type="cellIs" priority="1" operator="equal" dxfId="2">
      <formula>"OK"</formula>
    </cfRule>
    <cfRule type="cellIs" priority="2" operator="equal" dxfId="0">
      <formula>"Problem"</formula>
    </cfRule>
    <cfRule type="cellIs" priority="3" operator="equal" dxfId="3">
      <formula>"N/A"</formula>
    </cfRule>
  </conditionalFormatting>
  <conditionalFormatting sqref="J6:J300">
    <cfRule type="cellIs" priority="4" operator="equal" dxfId="0">
      <formula>"Tag it and log it"</formula>
    </cfRule>
    <cfRule type="cellIs" priority="5" operator="equal" dxfId="0">
      <formula>"Sign it, then tag and log it"</formula>
    </cfRule>
    <cfRule type="cellIs" priority="6" operator="equal" dxfId="1">
      <formula>"Sign it: initials, date, time"</formula>
    </cfRule>
  </conditionalFormatting>
  <dataValidations count="5">
    <dataValidation sqref="F6:F300" showDropDown="0" showInputMessage="1" showErrorMessage="1" allowBlank="1" errorTitle="Result" error="Pick one of: OK, Problem, N/A" promptTitle="Result" prompt="Pick OK, Problem or N/A, then sign it" type="list">
      <formula1>"OK,Problem,N/A"</formula1>
    </dataValidation>
    <dataValidation sqref="H6:H300" showDropDown="0" showInputMessage="0" showErrorMessage="1" allowBlank="1" errorTitle="Date" error="Enter a date, for example 14 Oct 2026" type="date" operator="greaterThan">
      <formula1>36526</formula1>
    </dataValidation>
    <dataValidation sqref="I6:I300" showDropDown="0" showInputMessage="0" showErrorMessage="1" allowBlank="1" errorTitle="Time" error="Enter a time, for example 07:42" type="time" operator="between">
      <formula1>0</formula1>
      <formula2>0.999988426</formula2>
    </dataValidation>
    <dataValidation sqref="B50:B300" showDropDown="0" showInputMessage="0" showErrorMessage="1" allowBlank="1" errorTitle="Machine type" error="Not one of the machine types in this file. Keep it anyway?" type="list" errorStyle="warning">
      <formula1>"Pumps (centrifugal),Air compressors,Conveyors,Electric motors,Gearboxes,Filling machines,Packaging machines,CNC machines,Injection molding machines,Hydraulic systems,Any other machine (general checks)"</formula1>
    </dataValidation>
    <dataValidation sqref="C50:C300" showDropDown="0" showInputMessage="0" showErrorMessage="1" allowBlank="1" type="list">
      <formula1>"Clean,Inspect,Lubricate,Tighten"</formula1>
    </dataValidation>
  </dataValidations>
  <pageMargins left="0.75" right="0.75" top="1" bottom="1" header="0.5" footer="0.5"/>
  <pageSetup orientation="landscape" fitToHeight="0" fitToWidth="1"/>
  <headerFooter>
    <oddHeader/>
    <oddFooter>&amp;Loeelab.com/autonomous-maintenance-checklist&amp;R&amp;A,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9C0006"/>
    <outlinePr summaryBelow="1" summaryRight="1"/>
    <pageSetUpPr fitToPage="1"/>
  </sheetPr>
  <dimension ref="A1:M2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7" customWidth="1" min="3" max="3"/>
    <col width="22" customWidth="1" min="4" max="4"/>
    <col width="10" customWidth="1" min="5" max="5"/>
    <col width="44" customWidth="1" min="6" max="6"/>
    <col width="20" customWidth="1" min="7" max="7"/>
    <col width="13" customWidth="1" min="8" max="8"/>
    <col width="32" customWidth="1" min="9" max="9"/>
    <col width="12" customWidth="1" min="10" max="10"/>
    <col width="10" customWidth="1" min="11" max="11"/>
    <col width="9" customWidth="1" min="12" max="12"/>
    <col width="9" customWidth="1" min="13" max="13"/>
  </cols>
  <sheetData>
    <row r="1">
      <c r="A1" s="23" t="inlineStr">
        <is>
          <t>Abnormality log (red tag log)</t>
        </is>
      </c>
    </row>
    <row r="2">
      <c r="A2" s="24" t="inlineStr">
        <is>
          <t>One row per tag hung on a machine. Write the tag number, when and where it was found, and who fixes it. Enter the date closed when it is done: Status and Days open work themselves out.</t>
        </is>
      </c>
    </row>
    <row r="3">
      <c r="A3" s="25" t="inlineStr">
        <is>
          <t>Many plants use two tag colours: one for what the operator can fix, one for maintenance. Use your plant's colours.</t>
        </is>
      </c>
    </row>
    <row r="5" ht="30" customHeight="1">
      <c r="A5" s="10" t="inlineStr">
        <is>
          <t>Tag no.</t>
        </is>
      </c>
      <c r="B5" s="10" t="inlineStr">
        <is>
          <t>Date found</t>
        </is>
      </c>
      <c r="C5" s="10" t="inlineStr">
        <is>
          <t>Time</t>
        </is>
      </c>
      <c r="D5" s="10" t="inlineStr">
        <is>
          <t>Machine type</t>
        </is>
      </c>
      <c r="E5" s="10" t="inlineStr">
        <is>
          <t>Asset</t>
        </is>
      </c>
      <c r="F5" s="10" t="inlineStr">
        <is>
          <t>What was found, and where</t>
        </is>
      </c>
      <c r="G5" s="10" t="inlineStr">
        <is>
          <t>Kind</t>
        </is>
      </c>
      <c r="H5" s="10" t="inlineStr">
        <is>
          <t>Fix by</t>
        </is>
      </c>
      <c r="I5" s="10" t="inlineStr">
        <is>
          <t>Action taken</t>
        </is>
      </c>
      <c r="J5" s="10" t="inlineStr">
        <is>
          <t>Date closed</t>
        </is>
      </c>
      <c r="K5" s="10" t="inlineStr">
        <is>
          <t>Closed by</t>
        </is>
      </c>
      <c r="L5" s="10" t="inlineStr">
        <is>
          <t>Status</t>
        </is>
      </c>
      <c r="M5" s="10" t="inlineStr">
        <is>
          <t>Days open</t>
        </is>
      </c>
    </row>
    <row r="6">
      <c r="A6" s="36" t="n"/>
      <c r="B6" s="37" t="n"/>
      <c r="C6" s="38" t="n"/>
      <c r="D6" s="36" t="n"/>
      <c r="E6" s="36" t="n"/>
      <c r="F6" s="36" t="n"/>
      <c r="G6" s="36" t="n"/>
      <c r="H6" s="36" t="n"/>
      <c r="I6" s="36" t="n"/>
      <c r="J6" s="37" t="n"/>
      <c r="K6" s="36" t="n"/>
      <c r="L6" s="35" t="str">
        <f>IF(AND(B6="",F6=""),"",IF(J6="","Open","Closed"))</f>
        <v/>
      </c>
      <c r="M6" s="41" t="str">
        <f>IF(B6="","",IF(J6="",TODAY()-B6,J6-B6))</f>
        <v/>
      </c>
    </row>
    <row r="7">
      <c r="A7" s="36" t="n"/>
      <c r="B7" s="37" t="n"/>
      <c r="C7" s="38" t="n"/>
      <c r="D7" s="36" t="n"/>
      <c r="E7" s="36" t="n"/>
      <c r="F7" s="36" t="n"/>
      <c r="G7" s="36" t="n"/>
      <c r="H7" s="36" t="n"/>
      <c r="I7" s="36" t="n"/>
      <c r="J7" s="37" t="n"/>
      <c r="K7" s="36" t="n"/>
      <c r="L7" s="35" t="str">
        <f>IF(AND(B7="",F7=""),"",IF(J7="","Open","Closed"))</f>
        <v/>
      </c>
      <c r="M7" s="41" t="str">
        <f>IF(B7="","",IF(J7="",TODAY()-B7,J7-B7))</f>
        <v/>
      </c>
    </row>
    <row r="8">
      <c r="A8" s="36" t="n"/>
      <c r="B8" s="37" t="n"/>
      <c r="C8" s="38" t="n"/>
      <c r="D8" s="36" t="n"/>
      <c r="E8" s="36" t="n"/>
      <c r="F8" s="36" t="n"/>
      <c r="G8" s="36" t="n"/>
      <c r="H8" s="36" t="n"/>
      <c r="I8" s="36" t="n"/>
      <c r="J8" s="37" t="n"/>
      <c r="K8" s="36" t="n"/>
      <c r="L8" s="35" t="str">
        <f>IF(AND(B8="",F8=""),"",IF(J8="","Open","Closed"))</f>
        <v/>
      </c>
      <c r="M8" s="41" t="str">
        <f>IF(B8="","",IF(J8="",TODAY()-B8,J8-B8))</f>
        <v/>
      </c>
    </row>
    <row r="9">
      <c r="A9" s="36" t="n"/>
      <c r="B9" s="37" t="n"/>
      <c r="C9" s="38" t="n"/>
      <c r="D9" s="36" t="n"/>
      <c r="E9" s="36" t="n"/>
      <c r="F9" s="36" t="n"/>
      <c r="G9" s="36" t="n"/>
      <c r="H9" s="36" t="n"/>
      <c r="I9" s="36" t="n"/>
      <c r="J9" s="37" t="n"/>
      <c r="K9" s="36" t="n"/>
      <c r="L9" s="35" t="str">
        <f>IF(AND(B9="",F9=""),"",IF(J9="","Open","Closed"))</f>
        <v/>
      </c>
      <c r="M9" s="41" t="str">
        <f>IF(B9="","",IF(J9="",TODAY()-B9,J9-B9))</f>
        <v/>
      </c>
    </row>
    <row r="10">
      <c r="A10" s="36" t="n"/>
      <c r="B10" s="37" t="n"/>
      <c r="C10" s="38" t="n"/>
      <c r="D10" s="36" t="n"/>
      <c r="E10" s="36" t="n"/>
      <c r="F10" s="36" t="n"/>
      <c r="G10" s="36" t="n"/>
      <c r="H10" s="36" t="n"/>
      <c r="I10" s="36" t="n"/>
      <c r="J10" s="37" t="n"/>
      <c r="K10" s="36" t="n"/>
      <c r="L10" s="35" t="str">
        <f>IF(AND(B10="",F10=""),"",IF(J10="","Open","Closed"))</f>
        <v/>
      </c>
      <c r="M10" s="41" t="str">
        <f>IF(B10="","",IF(J10="",TODAY()-B10,J10-B10))</f>
        <v/>
      </c>
    </row>
    <row r="11">
      <c r="A11" s="36" t="n"/>
      <c r="B11" s="37" t="n"/>
      <c r="C11" s="38" t="n"/>
      <c r="D11" s="36" t="n"/>
      <c r="E11" s="36" t="n"/>
      <c r="F11" s="36" t="n"/>
      <c r="G11" s="36" t="n"/>
      <c r="H11" s="36" t="n"/>
      <c r="I11" s="36" t="n"/>
      <c r="J11" s="37" t="n"/>
      <c r="K11" s="36" t="n"/>
      <c r="L11" s="35" t="str">
        <f>IF(AND(B11="",F11=""),"",IF(J11="","Open","Closed"))</f>
        <v/>
      </c>
      <c r="M11" s="41" t="str">
        <f>IF(B11="","",IF(J11="",TODAY()-B11,J11-B11))</f>
        <v/>
      </c>
    </row>
    <row r="12">
      <c r="A12" s="36" t="n"/>
      <c r="B12" s="37" t="n"/>
      <c r="C12" s="38" t="n"/>
      <c r="D12" s="36" t="n"/>
      <c r="E12" s="36" t="n"/>
      <c r="F12" s="36" t="n"/>
      <c r="G12" s="36" t="n"/>
      <c r="H12" s="36" t="n"/>
      <c r="I12" s="36" t="n"/>
      <c r="J12" s="37" t="n"/>
      <c r="K12" s="36" t="n"/>
      <c r="L12" s="35" t="str">
        <f>IF(AND(B12="",F12=""),"",IF(J12="","Open","Closed"))</f>
        <v/>
      </c>
      <c r="M12" s="41" t="str">
        <f>IF(B12="","",IF(J12="",TODAY()-B12,J12-B12))</f>
        <v/>
      </c>
    </row>
    <row r="13">
      <c r="A13" s="36" t="n"/>
      <c r="B13" s="37" t="n"/>
      <c r="C13" s="38" t="n"/>
      <c r="D13" s="36" t="n"/>
      <c r="E13" s="36" t="n"/>
      <c r="F13" s="36" t="n"/>
      <c r="G13" s="36" t="n"/>
      <c r="H13" s="36" t="n"/>
      <c r="I13" s="36" t="n"/>
      <c r="J13" s="37" t="n"/>
      <c r="K13" s="36" t="n"/>
      <c r="L13" s="35" t="str">
        <f>IF(AND(B13="",F13=""),"",IF(J13="","Open","Closed"))</f>
        <v/>
      </c>
      <c r="M13" s="41" t="str">
        <f>IF(B13="","",IF(J13="",TODAY()-B13,J13-B13))</f>
        <v/>
      </c>
    </row>
    <row r="14">
      <c r="A14" s="36" t="n"/>
      <c r="B14" s="37" t="n"/>
      <c r="C14" s="38" t="n"/>
      <c r="D14" s="36" t="n"/>
      <c r="E14" s="36" t="n"/>
      <c r="F14" s="36" t="n"/>
      <c r="G14" s="36" t="n"/>
      <c r="H14" s="36" t="n"/>
      <c r="I14" s="36" t="n"/>
      <c r="J14" s="37" t="n"/>
      <c r="K14" s="36" t="n"/>
      <c r="L14" s="35" t="str">
        <f>IF(AND(B14="",F14=""),"",IF(J14="","Open","Closed"))</f>
        <v/>
      </c>
      <c r="M14" s="41" t="str">
        <f>IF(B14="","",IF(J14="",TODAY()-B14,J14-B14))</f>
        <v/>
      </c>
    </row>
    <row r="15">
      <c r="A15" s="36" t="n"/>
      <c r="B15" s="37" t="n"/>
      <c r="C15" s="38" t="n"/>
      <c r="D15" s="36" t="n"/>
      <c r="E15" s="36" t="n"/>
      <c r="F15" s="36" t="n"/>
      <c r="G15" s="36" t="n"/>
      <c r="H15" s="36" t="n"/>
      <c r="I15" s="36" t="n"/>
      <c r="J15" s="37" t="n"/>
      <c r="K15" s="36" t="n"/>
      <c r="L15" s="35" t="str">
        <f>IF(AND(B15="",F15=""),"",IF(J15="","Open","Closed"))</f>
        <v/>
      </c>
      <c r="M15" s="41" t="str">
        <f>IF(B15="","",IF(J15="",TODAY()-B15,J15-B15))</f>
        <v/>
      </c>
    </row>
    <row r="16">
      <c r="A16" s="36" t="n"/>
      <c r="B16" s="37" t="n"/>
      <c r="C16" s="38" t="n"/>
      <c r="D16" s="36" t="n"/>
      <c r="E16" s="36" t="n"/>
      <c r="F16" s="36" t="n"/>
      <c r="G16" s="36" t="n"/>
      <c r="H16" s="36" t="n"/>
      <c r="I16" s="36" t="n"/>
      <c r="J16" s="37" t="n"/>
      <c r="K16" s="36" t="n"/>
      <c r="L16" s="35" t="str">
        <f>IF(AND(B16="",F16=""),"",IF(J16="","Open","Closed"))</f>
        <v/>
      </c>
      <c r="M16" s="41" t="str">
        <f>IF(B16="","",IF(J16="",TODAY()-B16,J16-B16))</f>
        <v/>
      </c>
    </row>
    <row r="17">
      <c r="A17" s="36" t="n"/>
      <c r="B17" s="37" t="n"/>
      <c r="C17" s="38" t="n"/>
      <c r="D17" s="36" t="n"/>
      <c r="E17" s="36" t="n"/>
      <c r="F17" s="36" t="n"/>
      <c r="G17" s="36" t="n"/>
      <c r="H17" s="36" t="n"/>
      <c r="I17" s="36" t="n"/>
      <c r="J17" s="37" t="n"/>
      <c r="K17" s="36" t="n"/>
      <c r="L17" s="35" t="str">
        <f>IF(AND(B17="",F17=""),"",IF(J17="","Open","Closed"))</f>
        <v/>
      </c>
      <c r="M17" s="41" t="str">
        <f>IF(B17="","",IF(J17="",TODAY()-B17,J17-B17))</f>
        <v/>
      </c>
    </row>
    <row r="18">
      <c r="A18" s="36" t="n"/>
      <c r="B18" s="37" t="n"/>
      <c r="C18" s="38" t="n"/>
      <c r="D18" s="36" t="n"/>
      <c r="E18" s="36" t="n"/>
      <c r="F18" s="36" t="n"/>
      <c r="G18" s="36" t="n"/>
      <c r="H18" s="36" t="n"/>
      <c r="I18" s="36" t="n"/>
      <c r="J18" s="37" t="n"/>
      <c r="K18" s="36" t="n"/>
      <c r="L18" s="35" t="str">
        <f>IF(AND(B18="",F18=""),"",IF(J18="","Open","Closed"))</f>
        <v/>
      </c>
      <c r="M18" s="41" t="str">
        <f>IF(B18="","",IF(J18="",TODAY()-B18,J18-B18))</f>
        <v/>
      </c>
    </row>
    <row r="19">
      <c r="A19" s="36" t="n"/>
      <c r="B19" s="37" t="n"/>
      <c r="C19" s="38" t="n"/>
      <c r="D19" s="36" t="n"/>
      <c r="E19" s="36" t="n"/>
      <c r="F19" s="36" t="n"/>
      <c r="G19" s="36" t="n"/>
      <c r="H19" s="36" t="n"/>
      <c r="I19" s="36" t="n"/>
      <c r="J19" s="37" t="n"/>
      <c r="K19" s="36" t="n"/>
      <c r="L19" s="35" t="str">
        <f>IF(AND(B19="",F19=""),"",IF(J19="","Open","Closed"))</f>
        <v/>
      </c>
      <c r="M19" s="41" t="str">
        <f>IF(B19="","",IF(J19="",TODAY()-B19,J19-B19))</f>
        <v/>
      </c>
    </row>
    <row r="20">
      <c r="A20" s="36" t="n"/>
      <c r="B20" s="37" t="n"/>
      <c r="C20" s="38" t="n"/>
      <c r="D20" s="36" t="n"/>
      <c r="E20" s="36" t="n"/>
      <c r="F20" s="36" t="n"/>
      <c r="G20" s="36" t="n"/>
      <c r="H20" s="36" t="n"/>
      <c r="I20" s="36" t="n"/>
      <c r="J20" s="37" t="n"/>
      <c r="K20" s="36" t="n"/>
      <c r="L20" s="35" t="str">
        <f>IF(AND(B20="",F20=""),"",IF(J20="","Open","Closed"))</f>
        <v/>
      </c>
      <c r="M20" s="41" t="str">
        <f>IF(B20="","",IF(J20="",TODAY()-B20,J20-B20))</f>
        <v/>
      </c>
    </row>
    <row r="21">
      <c r="A21" s="36" t="n"/>
      <c r="B21" s="37" t="n"/>
      <c r="C21" s="38" t="n"/>
      <c r="D21" s="36" t="n"/>
      <c r="E21" s="36" t="n"/>
      <c r="F21" s="36" t="n"/>
      <c r="G21" s="36" t="n"/>
      <c r="H21" s="36" t="n"/>
      <c r="I21" s="36" t="n"/>
      <c r="J21" s="37" t="n"/>
      <c r="K21" s="36" t="n"/>
      <c r="L21" s="35" t="str">
        <f>IF(AND(B21="",F21=""),"",IF(J21="","Open","Closed"))</f>
        <v/>
      </c>
      <c r="M21" s="41" t="str">
        <f>IF(B21="","",IF(J21="",TODAY()-B21,J21-B21))</f>
        <v/>
      </c>
    </row>
    <row r="22">
      <c r="A22" s="36" t="n"/>
      <c r="B22" s="37" t="n"/>
      <c r="C22" s="38" t="n"/>
      <c r="D22" s="36" t="n"/>
      <c r="E22" s="36" t="n"/>
      <c r="F22" s="36" t="n"/>
      <c r="G22" s="36" t="n"/>
      <c r="H22" s="36" t="n"/>
      <c r="I22" s="36" t="n"/>
      <c r="J22" s="37" t="n"/>
      <c r="K22" s="36" t="n"/>
      <c r="L22" s="35" t="str">
        <f>IF(AND(B22="",F22=""),"",IF(J22="","Open","Closed"))</f>
        <v/>
      </c>
      <c r="M22" s="41" t="str">
        <f>IF(B22="","",IF(J22="",TODAY()-B22,J22-B22))</f>
        <v/>
      </c>
    </row>
    <row r="23">
      <c r="A23" s="36" t="n"/>
      <c r="B23" s="37" t="n"/>
      <c r="C23" s="38" t="n"/>
      <c r="D23" s="36" t="n"/>
      <c r="E23" s="36" t="n"/>
      <c r="F23" s="36" t="n"/>
      <c r="G23" s="36" t="n"/>
      <c r="H23" s="36" t="n"/>
      <c r="I23" s="36" t="n"/>
      <c r="J23" s="37" t="n"/>
      <c r="K23" s="36" t="n"/>
      <c r="L23" s="35" t="str">
        <f>IF(AND(B23="",F23=""),"",IF(J23="","Open","Closed"))</f>
        <v/>
      </c>
      <c r="M23" s="41" t="str">
        <f>IF(B23="","",IF(J23="",TODAY()-B23,J23-B23))</f>
        <v/>
      </c>
    </row>
    <row r="24">
      <c r="A24" s="36" t="n"/>
      <c r="B24" s="37" t="n"/>
      <c r="C24" s="38" t="n"/>
      <c r="D24" s="36" t="n"/>
      <c r="E24" s="36" t="n"/>
      <c r="F24" s="36" t="n"/>
      <c r="G24" s="36" t="n"/>
      <c r="H24" s="36" t="n"/>
      <c r="I24" s="36" t="n"/>
      <c r="J24" s="37" t="n"/>
      <c r="K24" s="36" t="n"/>
      <c r="L24" s="35" t="str">
        <f>IF(AND(B24="",F24=""),"",IF(J24="","Open","Closed"))</f>
        <v/>
      </c>
      <c r="M24" s="41" t="str">
        <f>IF(B24="","",IF(J24="",TODAY()-B24,J24-B24))</f>
        <v/>
      </c>
    </row>
    <row r="25">
      <c r="A25" s="36" t="n"/>
      <c r="B25" s="37" t="n"/>
      <c r="C25" s="38" t="n"/>
      <c r="D25" s="36" t="n"/>
      <c r="E25" s="36" t="n"/>
      <c r="F25" s="36" t="n"/>
      <c r="G25" s="36" t="n"/>
      <c r="H25" s="36" t="n"/>
      <c r="I25" s="36" t="n"/>
      <c r="J25" s="37" t="n"/>
      <c r="K25" s="36" t="n"/>
      <c r="L25" s="35" t="str">
        <f>IF(AND(B25="",F25=""),"",IF(J25="","Open","Closed"))</f>
        <v/>
      </c>
      <c r="M25" s="41" t="str">
        <f>IF(B25="","",IF(J25="",TODAY()-B25,J25-B25))</f>
        <v/>
      </c>
    </row>
    <row r="26">
      <c r="A26" s="36" t="n"/>
      <c r="B26" s="37" t="n"/>
      <c r="C26" s="38" t="n"/>
      <c r="D26" s="36" t="n"/>
      <c r="E26" s="36" t="n"/>
      <c r="F26" s="36" t="n"/>
      <c r="G26" s="36" t="n"/>
      <c r="H26" s="36" t="n"/>
      <c r="I26" s="36" t="n"/>
      <c r="J26" s="37" t="n"/>
      <c r="K26" s="36" t="n"/>
      <c r="L26" s="35" t="str">
        <f>IF(AND(B26="",F26=""),"",IF(J26="","Open","Closed"))</f>
        <v/>
      </c>
      <c r="M26" s="41" t="str">
        <f>IF(B26="","",IF(J26="",TODAY()-B26,J26-B26))</f>
        <v/>
      </c>
    </row>
    <row r="27">
      <c r="A27" s="36" t="n"/>
      <c r="B27" s="37" t="n"/>
      <c r="C27" s="38" t="n"/>
      <c r="D27" s="36" t="n"/>
      <c r="E27" s="36" t="n"/>
      <c r="F27" s="36" t="n"/>
      <c r="G27" s="36" t="n"/>
      <c r="H27" s="36" t="n"/>
      <c r="I27" s="36" t="n"/>
      <c r="J27" s="37" t="n"/>
      <c r="K27" s="36" t="n"/>
      <c r="L27" s="35" t="str">
        <f>IF(AND(B27="",F27=""),"",IF(J27="","Open","Closed"))</f>
        <v/>
      </c>
      <c r="M27" s="41" t="str">
        <f>IF(B27="","",IF(J27="",TODAY()-B27,J27-B27))</f>
        <v/>
      </c>
    </row>
    <row r="28">
      <c r="A28" s="36" t="n"/>
      <c r="B28" s="37" t="n"/>
      <c r="C28" s="38" t="n"/>
      <c r="D28" s="36" t="n"/>
      <c r="E28" s="36" t="n"/>
      <c r="F28" s="36" t="n"/>
      <c r="G28" s="36" t="n"/>
      <c r="H28" s="36" t="n"/>
      <c r="I28" s="36" t="n"/>
      <c r="J28" s="37" t="n"/>
      <c r="K28" s="36" t="n"/>
      <c r="L28" s="35" t="str">
        <f>IF(AND(B28="",F28=""),"",IF(J28="","Open","Closed"))</f>
        <v/>
      </c>
      <c r="M28" s="41" t="str">
        <f>IF(B28="","",IF(J28="",TODAY()-B28,J28-B28))</f>
        <v/>
      </c>
    </row>
    <row r="29">
      <c r="A29" s="36" t="n"/>
      <c r="B29" s="37" t="n"/>
      <c r="C29" s="38" t="n"/>
      <c r="D29" s="36" t="n"/>
      <c r="E29" s="36" t="n"/>
      <c r="F29" s="36" t="n"/>
      <c r="G29" s="36" t="n"/>
      <c r="H29" s="36" t="n"/>
      <c r="I29" s="36" t="n"/>
      <c r="J29" s="37" t="n"/>
      <c r="K29" s="36" t="n"/>
      <c r="L29" s="35" t="str">
        <f>IF(AND(B29="",F29=""),"",IF(J29="","Open","Closed"))</f>
        <v/>
      </c>
      <c r="M29" s="41" t="str">
        <f>IF(B29="","",IF(J29="",TODAY()-B29,J29-B29))</f>
        <v/>
      </c>
    </row>
    <row r="30">
      <c r="A30" s="36" t="n"/>
      <c r="B30" s="37" t="n"/>
      <c r="C30" s="38" t="n"/>
      <c r="D30" s="36" t="n"/>
      <c r="E30" s="36" t="n"/>
      <c r="F30" s="36" t="n"/>
      <c r="G30" s="36" t="n"/>
      <c r="H30" s="36" t="n"/>
      <c r="I30" s="36" t="n"/>
      <c r="J30" s="37" t="n"/>
      <c r="K30" s="36" t="n"/>
      <c r="L30" s="35" t="str">
        <f>IF(AND(B30="",F30=""),"",IF(J30="","Open","Closed"))</f>
        <v/>
      </c>
      <c r="M30" s="41" t="str">
        <f>IF(B30="","",IF(J30="",TODAY()-B30,J30-B30))</f>
        <v/>
      </c>
    </row>
    <row r="31">
      <c r="A31" s="36" t="n"/>
      <c r="B31" s="37" t="n"/>
      <c r="C31" s="38" t="n"/>
      <c r="D31" s="36" t="n"/>
      <c r="E31" s="36" t="n"/>
      <c r="F31" s="36" t="n"/>
      <c r="G31" s="36" t="n"/>
      <c r="H31" s="36" t="n"/>
      <c r="I31" s="36" t="n"/>
      <c r="J31" s="37" t="n"/>
      <c r="K31" s="36" t="n"/>
      <c r="L31" s="35" t="str">
        <f>IF(AND(B31="",F31=""),"",IF(J31="","Open","Closed"))</f>
        <v/>
      </c>
      <c r="M31" s="41" t="str">
        <f>IF(B31="","",IF(J31="",TODAY()-B31,J31-B31))</f>
        <v/>
      </c>
    </row>
    <row r="32">
      <c r="A32" s="36" t="n"/>
      <c r="B32" s="37" t="n"/>
      <c r="C32" s="38" t="n"/>
      <c r="D32" s="36" t="n"/>
      <c r="E32" s="36" t="n"/>
      <c r="F32" s="36" t="n"/>
      <c r="G32" s="36" t="n"/>
      <c r="H32" s="36" t="n"/>
      <c r="I32" s="36" t="n"/>
      <c r="J32" s="37" t="n"/>
      <c r="K32" s="36" t="n"/>
      <c r="L32" s="35" t="str">
        <f>IF(AND(B32="",F32=""),"",IF(J32="","Open","Closed"))</f>
        <v/>
      </c>
      <c r="M32" s="41" t="str">
        <f>IF(B32="","",IF(J32="",TODAY()-B32,J32-B32))</f>
        <v/>
      </c>
    </row>
    <row r="33">
      <c r="A33" s="36" t="n"/>
      <c r="B33" s="37" t="n"/>
      <c r="C33" s="38" t="n"/>
      <c r="D33" s="36" t="n"/>
      <c r="E33" s="36" t="n"/>
      <c r="F33" s="36" t="n"/>
      <c r="G33" s="36" t="n"/>
      <c r="H33" s="36" t="n"/>
      <c r="I33" s="36" t="n"/>
      <c r="J33" s="37" t="n"/>
      <c r="K33" s="36" t="n"/>
      <c r="L33" s="35" t="str">
        <f>IF(AND(B33="",F33=""),"",IF(J33="","Open","Closed"))</f>
        <v/>
      </c>
      <c r="M33" s="41" t="str">
        <f>IF(B33="","",IF(J33="",TODAY()-B33,J33-B33))</f>
        <v/>
      </c>
    </row>
    <row r="34">
      <c r="A34" s="36" t="n"/>
      <c r="B34" s="37" t="n"/>
      <c r="C34" s="38" t="n"/>
      <c r="D34" s="36" t="n"/>
      <c r="E34" s="36" t="n"/>
      <c r="F34" s="36" t="n"/>
      <c r="G34" s="36" t="n"/>
      <c r="H34" s="36" t="n"/>
      <c r="I34" s="36" t="n"/>
      <c r="J34" s="37" t="n"/>
      <c r="K34" s="36" t="n"/>
      <c r="L34" s="35" t="str">
        <f>IF(AND(B34="",F34=""),"",IF(J34="","Open","Closed"))</f>
        <v/>
      </c>
      <c r="M34" s="41" t="str">
        <f>IF(B34="","",IF(J34="",TODAY()-B34,J34-B34))</f>
        <v/>
      </c>
    </row>
    <row r="35">
      <c r="A35" s="36" t="n"/>
      <c r="B35" s="37" t="n"/>
      <c r="C35" s="38" t="n"/>
      <c r="D35" s="36" t="n"/>
      <c r="E35" s="36" t="n"/>
      <c r="F35" s="36" t="n"/>
      <c r="G35" s="36" t="n"/>
      <c r="H35" s="36" t="n"/>
      <c r="I35" s="36" t="n"/>
      <c r="J35" s="37" t="n"/>
      <c r="K35" s="36" t="n"/>
      <c r="L35" s="35" t="str">
        <f>IF(AND(B35="",F35=""),"",IF(J35="","Open","Closed"))</f>
        <v/>
      </c>
      <c r="M35" s="41" t="str">
        <f>IF(B35="","",IF(J35="",TODAY()-B35,J35-B35))</f>
        <v/>
      </c>
    </row>
    <row r="36">
      <c r="A36" s="36" t="n"/>
      <c r="B36" s="37" t="n"/>
      <c r="C36" s="38" t="n"/>
      <c r="D36" s="36" t="n"/>
      <c r="E36" s="36" t="n"/>
      <c r="F36" s="36" t="n"/>
      <c r="G36" s="36" t="n"/>
      <c r="H36" s="36" t="n"/>
      <c r="I36" s="36" t="n"/>
      <c r="J36" s="37" t="n"/>
      <c r="K36" s="36" t="n"/>
      <c r="L36" s="35" t="str">
        <f>IF(AND(B36="",F36=""),"",IF(J36="","Open","Closed"))</f>
        <v/>
      </c>
      <c r="M36" s="41" t="str">
        <f>IF(B36="","",IF(J36="",TODAY()-B36,J36-B36))</f>
        <v/>
      </c>
    </row>
    <row r="37">
      <c r="A37" s="36" t="n"/>
      <c r="B37" s="37" t="n"/>
      <c r="C37" s="38" t="n"/>
      <c r="D37" s="36" t="n"/>
      <c r="E37" s="36" t="n"/>
      <c r="F37" s="36" t="n"/>
      <c r="G37" s="36" t="n"/>
      <c r="H37" s="36" t="n"/>
      <c r="I37" s="36" t="n"/>
      <c r="J37" s="37" t="n"/>
      <c r="K37" s="36" t="n"/>
      <c r="L37" s="35" t="str">
        <f>IF(AND(B37="",F37=""),"",IF(J37="","Open","Closed"))</f>
        <v/>
      </c>
      <c r="M37" s="41" t="str">
        <f>IF(B37="","",IF(J37="",TODAY()-B37,J37-B37))</f>
        <v/>
      </c>
    </row>
    <row r="38">
      <c r="A38" s="36" t="n"/>
      <c r="B38" s="37" t="n"/>
      <c r="C38" s="38" t="n"/>
      <c r="D38" s="36" t="n"/>
      <c r="E38" s="36" t="n"/>
      <c r="F38" s="36" t="n"/>
      <c r="G38" s="36" t="n"/>
      <c r="H38" s="36" t="n"/>
      <c r="I38" s="36" t="n"/>
      <c r="J38" s="37" t="n"/>
      <c r="K38" s="36" t="n"/>
      <c r="L38" s="35" t="str">
        <f>IF(AND(B38="",F38=""),"",IF(J38="","Open","Closed"))</f>
        <v/>
      </c>
      <c r="M38" s="41" t="str">
        <f>IF(B38="","",IF(J38="",TODAY()-B38,J38-B38))</f>
        <v/>
      </c>
    </row>
    <row r="39">
      <c r="A39" s="36" t="n"/>
      <c r="B39" s="37" t="n"/>
      <c r="C39" s="38" t="n"/>
      <c r="D39" s="36" t="n"/>
      <c r="E39" s="36" t="n"/>
      <c r="F39" s="36" t="n"/>
      <c r="G39" s="36" t="n"/>
      <c r="H39" s="36" t="n"/>
      <c r="I39" s="36" t="n"/>
      <c r="J39" s="37" t="n"/>
      <c r="K39" s="36" t="n"/>
      <c r="L39" s="35" t="str">
        <f>IF(AND(B39="",F39=""),"",IF(J39="","Open","Closed"))</f>
        <v/>
      </c>
      <c r="M39" s="41" t="str">
        <f>IF(B39="","",IF(J39="",TODAY()-B39,J39-B39))</f>
        <v/>
      </c>
    </row>
    <row r="40">
      <c r="A40" s="36" t="n"/>
      <c r="B40" s="37" t="n"/>
      <c r="C40" s="38" t="n"/>
      <c r="D40" s="36" t="n"/>
      <c r="E40" s="36" t="n"/>
      <c r="F40" s="36" t="n"/>
      <c r="G40" s="36" t="n"/>
      <c r="H40" s="36" t="n"/>
      <c r="I40" s="36" t="n"/>
      <c r="J40" s="37" t="n"/>
      <c r="K40" s="36" t="n"/>
      <c r="L40" s="35" t="str">
        <f>IF(AND(B40="",F40=""),"",IF(J40="","Open","Closed"))</f>
        <v/>
      </c>
      <c r="M40" s="41" t="str">
        <f>IF(B40="","",IF(J40="",TODAY()-B40,J40-B40))</f>
        <v/>
      </c>
    </row>
    <row r="41">
      <c r="A41" s="36" t="n"/>
      <c r="B41" s="37" t="n"/>
      <c r="C41" s="38" t="n"/>
      <c r="D41" s="36" t="n"/>
      <c r="E41" s="36" t="n"/>
      <c r="F41" s="36" t="n"/>
      <c r="G41" s="36" t="n"/>
      <c r="H41" s="36" t="n"/>
      <c r="I41" s="36" t="n"/>
      <c r="J41" s="37" t="n"/>
      <c r="K41" s="36" t="n"/>
      <c r="L41" s="35" t="str">
        <f>IF(AND(B41="",F41=""),"",IF(J41="","Open","Closed"))</f>
        <v/>
      </c>
      <c r="M41" s="41" t="str">
        <f>IF(B41="","",IF(J41="",TODAY()-B41,J41-B41))</f>
        <v/>
      </c>
    </row>
    <row r="42">
      <c r="A42" s="36" t="n"/>
      <c r="B42" s="37" t="n"/>
      <c r="C42" s="38" t="n"/>
      <c r="D42" s="36" t="n"/>
      <c r="E42" s="36" t="n"/>
      <c r="F42" s="36" t="n"/>
      <c r="G42" s="36" t="n"/>
      <c r="H42" s="36" t="n"/>
      <c r="I42" s="36" t="n"/>
      <c r="J42" s="37" t="n"/>
      <c r="K42" s="36" t="n"/>
      <c r="L42" s="35" t="str">
        <f>IF(AND(B42="",F42=""),"",IF(J42="","Open","Closed"))</f>
        <v/>
      </c>
      <c r="M42" s="41" t="str">
        <f>IF(B42="","",IF(J42="",TODAY()-B42,J42-B42))</f>
        <v/>
      </c>
    </row>
    <row r="43">
      <c r="A43" s="36" t="n"/>
      <c r="B43" s="37" t="n"/>
      <c r="C43" s="38" t="n"/>
      <c r="D43" s="36" t="n"/>
      <c r="E43" s="36" t="n"/>
      <c r="F43" s="36" t="n"/>
      <c r="G43" s="36" t="n"/>
      <c r="H43" s="36" t="n"/>
      <c r="I43" s="36" t="n"/>
      <c r="J43" s="37" t="n"/>
      <c r="K43" s="36" t="n"/>
      <c r="L43" s="35" t="str">
        <f>IF(AND(B43="",F43=""),"",IF(J43="","Open","Closed"))</f>
        <v/>
      </c>
      <c r="M43" s="41" t="str">
        <f>IF(B43="","",IF(J43="",TODAY()-B43,J43-B43))</f>
        <v/>
      </c>
    </row>
    <row r="44">
      <c r="A44" s="36" t="n"/>
      <c r="B44" s="37" t="n"/>
      <c r="C44" s="38" t="n"/>
      <c r="D44" s="36" t="n"/>
      <c r="E44" s="36" t="n"/>
      <c r="F44" s="36" t="n"/>
      <c r="G44" s="36" t="n"/>
      <c r="H44" s="36" t="n"/>
      <c r="I44" s="36" t="n"/>
      <c r="J44" s="37" t="n"/>
      <c r="K44" s="36" t="n"/>
      <c r="L44" s="35" t="str">
        <f>IF(AND(B44="",F44=""),"",IF(J44="","Open","Closed"))</f>
        <v/>
      </c>
      <c r="M44" s="41" t="str">
        <f>IF(B44="","",IF(J44="",TODAY()-B44,J44-B44))</f>
        <v/>
      </c>
    </row>
    <row r="45">
      <c r="A45" s="36" t="n"/>
      <c r="B45" s="37" t="n"/>
      <c r="C45" s="38" t="n"/>
      <c r="D45" s="36" t="n"/>
      <c r="E45" s="36" t="n"/>
      <c r="F45" s="36" t="n"/>
      <c r="G45" s="36" t="n"/>
      <c r="H45" s="36" t="n"/>
      <c r="I45" s="36" t="n"/>
      <c r="J45" s="37" t="n"/>
      <c r="K45" s="36" t="n"/>
      <c r="L45" s="35" t="str">
        <f>IF(AND(B45="",F45=""),"",IF(J45="","Open","Closed"))</f>
        <v/>
      </c>
      <c r="M45" s="41" t="str">
        <f>IF(B45="","",IF(J45="",TODAY()-B45,J45-B45))</f>
        <v/>
      </c>
    </row>
    <row r="46">
      <c r="A46" s="36" t="n"/>
      <c r="B46" s="37" t="n"/>
      <c r="C46" s="38" t="n"/>
      <c r="D46" s="36" t="n"/>
      <c r="E46" s="36" t="n"/>
      <c r="F46" s="36" t="n"/>
      <c r="G46" s="36" t="n"/>
      <c r="H46" s="36" t="n"/>
      <c r="I46" s="36" t="n"/>
      <c r="J46" s="37" t="n"/>
      <c r="K46" s="36" t="n"/>
      <c r="L46" s="35" t="str">
        <f>IF(AND(B46="",F46=""),"",IF(J46="","Open","Closed"))</f>
        <v/>
      </c>
      <c r="M46" s="41" t="str">
        <f>IF(B46="","",IF(J46="",TODAY()-B46,J46-B46))</f>
        <v/>
      </c>
    </row>
    <row r="47">
      <c r="A47" s="36" t="n"/>
      <c r="B47" s="37" t="n"/>
      <c r="C47" s="38" t="n"/>
      <c r="D47" s="36" t="n"/>
      <c r="E47" s="36" t="n"/>
      <c r="F47" s="36" t="n"/>
      <c r="G47" s="36" t="n"/>
      <c r="H47" s="36" t="n"/>
      <c r="I47" s="36" t="n"/>
      <c r="J47" s="37" t="n"/>
      <c r="K47" s="36" t="n"/>
      <c r="L47" s="35" t="str">
        <f>IF(AND(B47="",F47=""),"",IF(J47="","Open","Closed"))</f>
        <v/>
      </c>
      <c r="M47" s="41" t="str">
        <f>IF(B47="","",IF(J47="",TODAY()-B47,J47-B47))</f>
        <v/>
      </c>
    </row>
    <row r="48">
      <c r="A48" s="36" t="n"/>
      <c r="B48" s="37" t="n"/>
      <c r="C48" s="38" t="n"/>
      <c r="D48" s="36" t="n"/>
      <c r="E48" s="36" t="n"/>
      <c r="F48" s="36" t="n"/>
      <c r="G48" s="36" t="n"/>
      <c r="H48" s="36" t="n"/>
      <c r="I48" s="36" t="n"/>
      <c r="J48" s="37" t="n"/>
      <c r="K48" s="36" t="n"/>
      <c r="L48" s="35" t="str">
        <f>IF(AND(B48="",F48=""),"",IF(J48="","Open","Closed"))</f>
        <v/>
      </c>
      <c r="M48" s="41" t="str">
        <f>IF(B48="","",IF(J48="",TODAY()-B48,J48-B48))</f>
        <v/>
      </c>
    </row>
    <row r="49">
      <c r="A49" s="36" t="n"/>
      <c r="B49" s="37" t="n"/>
      <c r="C49" s="38" t="n"/>
      <c r="D49" s="36" t="n"/>
      <c r="E49" s="36" t="n"/>
      <c r="F49" s="36" t="n"/>
      <c r="G49" s="36" t="n"/>
      <c r="H49" s="36" t="n"/>
      <c r="I49" s="36" t="n"/>
      <c r="J49" s="37" t="n"/>
      <c r="K49" s="36" t="n"/>
      <c r="L49" s="35" t="str">
        <f>IF(AND(B49="",F49=""),"",IF(J49="","Open","Closed"))</f>
        <v/>
      </c>
      <c r="M49" s="41" t="str">
        <f>IF(B49="","",IF(J49="",TODAY()-B49,J49-B49))</f>
        <v/>
      </c>
    </row>
    <row r="50">
      <c r="A50" s="36" t="n"/>
      <c r="B50" s="37" t="n"/>
      <c r="C50" s="38" t="n"/>
      <c r="D50" s="36" t="n"/>
      <c r="E50" s="36" t="n"/>
      <c r="F50" s="36" t="n"/>
      <c r="G50" s="36" t="n"/>
      <c r="H50" s="36" t="n"/>
      <c r="I50" s="36" t="n"/>
      <c r="J50" s="37" t="n"/>
      <c r="K50" s="36" t="n"/>
      <c r="L50" s="35" t="str">
        <f>IF(AND(B50="",F50=""),"",IF(J50="","Open","Closed"))</f>
        <v/>
      </c>
      <c r="M50" s="41" t="str">
        <f>IF(B50="","",IF(J50="",TODAY()-B50,J50-B50))</f>
        <v/>
      </c>
    </row>
    <row r="51">
      <c r="A51" s="36" t="n"/>
      <c r="B51" s="37" t="n"/>
      <c r="C51" s="38" t="n"/>
      <c r="D51" s="36" t="n"/>
      <c r="E51" s="36" t="n"/>
      <c r="F51" s="36" t="n"/>
      <c r="G51" s="36" t="n"/>
      <c r="H51" s="36" t="n"/>
      <c r="I51" s="36" t="n"/>
      <c r="J51" s="37" t="n"/>
      <c r="K51" s="36" t="n"/>
      <c r="L51" s="35" t="str">
        <f>IF(AND(B51="",F51=""),"",IF(J51="","Open","Closed"))</f>
        <v/>
      </c>
      <c r="M51" s="41" t="str">
        <f>IF(B51="","",IF(J51="",TODAY()-B51,J51-B51))</f>
        <v/>
      </c>
    </row>
    <row r="52">
      <c r="A52" s="36" t="n"/>
      <c r="B52" s="37" t="n"/>
      <c r="C52" s="38" t="n"/>
      <c r="D52" s="36" t="n"/>
      <c r="E52" s="36" t="n"/>
      <c r="F52" s="36" t="n"/>
      <c r="G52" s="36" t="n"/>
      <c r="H52" s="36" t="n"/>
      <c r="I52" s="36" t="n"/>
      <c r="J52" s="37" t="n"/>
      <c r="K52" s="36" t="n"/>
      <c r="L52" s="35" t="str">
        <f>IF(AND(B52="",F52=""),"",IF(J52="","Open","Closed"))</f>
        <v/>
      </c>
      <c r="M52" s="41" t="str">
        <f>IF(B52="","",IF(J52="",TODAY()-B52,J52-B52))</f>
        <v/>
      </c>
    </row>
    <row r="53">
      <c r="A53" s="36" t="n"/>
      <c r="B53" s="37" t="n"/>
      <c r="C53" s="38" t="n"/>
      <c r="D53" s="36" t="n"/>
      <c r="E53" s="36" t="n"/>
      <c r="F53" s="36" t="n"/>
      <c r="G53" s="36" t="n"/>
      <c r="H53" s="36" t="n"/>
      <c r="I53" s="36" t="n"/>
      <c r="J53" s="37" t="n"/>
      <c r="K53" s="36" t="n"/>
      <c r="L53" s="35" t="str">
        <f>IF(AND(B53="",F53=""),"",IF(J53="","Open","Closed"))</f>
        <v/>
      </c>
      <c r="M53" s="41" t="str">
        <f>IF(B53="","",IF(J53="",TODAY()-B53,J53-B53))</f>
        <v/>
      </c>
    </row>
    <row r="54">
      <c r="A54" s="36" t="n"/>
      <c r="B54" s="37" t="n"/>
      <c r="C54" s="38" t="n"/>
      <c r="D54" s="36" t="n"/>
      <c r="E54" s="36" t="n"/>
      <c r="F54" s="36" t="n"/>
      <c r="G54" s="36" t="n"/>
      <c r="H54" s="36" t="n"/>
      <c r="I54" s="36" t="n"/>
      <c r="J54" s="37" t="n"/>
      <c r="K54" s="36" t="n"/>
      <c r="L54" s="35" t="str">
        <f>IF(AND(B54="",F54=""),"",IF(J54="","Open","Closed"))</f>
        <v/>
      </c>
      <c r="M54" s="41" t="str">
        <f>IF(B54="","",IF(J54="",TODAY()-B54,J54-B54))</f>
        <v/>
      </c>
    </row>
    <row r="55">
      <c r="A55" s="36" t="n"/>
      <c r="B55" s="37" t="n"/>
      <c r="C55" s="38" t="n"/>
      <c r="D55" s="36" t="n"/>
      <c r="E55" s="36" t="n"/>
      <c r="F55" s="36" t="n"/>
      <c r="G55" s="36" t="n"/>
      <c r="H55" s="36" t="n"/>
      <c r="I55" s="36" t="n"/>
      <c r="J55" s="37" t="n"/>
      <c r="K55" s="36" t="n"/>
      <c r="L55" s="35" t="str">
        <f>IF(AND(B55="",F55=""),"",IF(J55="","Open","Closed"))</f>
        <v/>
      </c>
      <c r="M55" s="41" t="str">
        <f>IF(B55="","",IF(J55="",TODAY()-B55,J55-B55))</f>
        <v/>
      </c>
    </row>
    <row r="56">
      <c r="A56" s="36" t="n"/>
      <c r="B56" s="37" t="n"/>
      <c r="C56" s="38" t="n"/>
      <c r="D56" s="36" t="n"/>
      <c r="E56" s="36" t="n"/>
      <c r="F56" s="36" t="n"/>
      <c r="G56" s="36" t="n"/>
      <c r="H56" s="36" t="n"/>
      <c r="I56" s="36" t="n"/>
      <c r="J56" s="37" t="n"/>
      <c r="K56" s="36" t="n"/>
      <c r="L56" s="35" t="str">
        <f>IF(AND(B56="",F56=""),"",IF(J56="","Open","Closed"))</f>
        <v/>
      </c>
      <c r="M56" s="41" t="str">
        <f>IF(B56="","",IF(J56="",TODAY()-B56,J56-B56))</f>
        <v/>
      </c>
    </row>
    <row r="57">
      <c r="A57" s="36" t="n"/>
      <c r="B57" s="37" t="n"/>
      <c r="C57" s="38" t="n"/>
      <c r="D57" s="36" t="n"/>
      <c r="E57" s="36" t="n"/>
      <c r="F57" s="36" t="n"/>
      <c r="G57" s="36" t="n"/>
      <c r="H57" s="36" t="n"/>
      <c r="I57" s="36" t="n"/>
      <c r="J57" s="37" t="n"/>
      <c r="K57" s="36" t="n"/>
      <c r="L57" s="35" t="str">
        <f>IF(AND(B57="",F57=""),"",IF(J57="","Open","Closed"))</f>
        <v/>
      </c>
      <c r="M57" s="41" t="str">
        <f>IF(B57="","",IF(J57="",TODAY()-B57,J57-B57))</f>
        <v/>
      </c>
    </row>
    <row r="58">
      <c r="A58" s="36" t="n"/>
      <c r="B58" s="37" t="n"/>
      <c r="C58" s="38" t="n"/>
      <c r="D58" s="36" t="n"/>
      <c r="E58" s="36" t="n"/>
      <c r="F58" s="36" t="n"/>
      <c r="G58" s="36" t="n"/>
      <c r="H58" s="36" t="n"/>
      <c r="I58" s="36" t="n"/>
      <c r="J58" s="37" t="n"/>
      <c r="K58" s="36" t="n"/>
      <c r="L58" s="35" t="str">
        <f>IF(AND(B58="",F58=""),"",IF(J58="","Open","Closed"))</f>
        <v/>
      </c>
      <c r="M58" s="41" t="str">
        <f>IF(B58="","",IF(J58="",TODAY()-B58,J58-B58))</f>
        <v/>
      </c>
    </row>
    <row r="59">
      <c r="A59" s="36" t="n"/>
      <c r="B59" s="37" t="n"/>
      <c r="C59" s="38" t="n"/>
      <c r="D59" s="36" t="n"/>
      <c r="E59" s="36" t="n"/>
      <c r="F59" s="36" t="n"/>
      <c r="G59" s="36" t="n"/>
      <c r="H59" s="36" t="n"/>
      <c r="I59" s="36" t="n"/>
      <c r="J59" s="37" t="n"/>
      <c r="K59" s="36" t="n"/>
      <c r="L59" s="35" t="str">
        <f>IF(AND(B59="",F59=""),"",IF(J59="","Open","Closed"))</f>
        <v/>
      </c>
      <c r="M59" s="41" t="str">
        <f>IF(B59="","",IF(J59="",TODAY()-B59,J59-B59))</f>
        <v/>
      </c>
    </row>
    <row r="60">
      <c r="A60" s="36" t="n"/>
      <c r="B60" s="37" t="n"/>
      <c r="C60" s="38" t="n"/>
      <c r="D60" s="36" t="n"/>
      <c r="E60" s="36" t="n"/>
      <c r="F60" s="36" t="n"/>
      <c r="G60" s="36" t="n"/>
      <c r="H60" s="36" t="n"/>
      <c r="I60" s="36" t="n"/>
      <c r="J60" s="37" t="n"/>
      <c r="K60" s="36" t="n"/>
      <c r="L60" s="35" t="str">
        <f>IF(AND(B60="",F60=""),"",IF(J60="","Open","Closed"))</f>
        <v/>
      </c>
      <c r="M60" s="41" t="str">
        <f>IF(B60="","",IF(J60="",TODAY()-B60,J60-B60))</f>
        <v/>
      </c>
    </row>
    <row r="61">
      <c r="A61" s="36" t="n"/>
      <c r="B61" s="37" t="n"/>
      <c r="C61" s="38" t="n"/>
      <c r="D61" s="36" t="n"/>
      <c r="E61" s="36" t="n"/>
      <c r="F61" s="36" t="n"/>
      <c r="G61" s="36" t="n"/>
      <c r="H61" s="36" t="n"/>
      <c r="I61" s="36" t="n"/>
      <c r="J61" s="37" t="n"/>
      <c r="K61" s="36" t="n"/>
      <c r="L61" s="35" t="str">
        <f>IF(AND(B61="",F61=""),"",IF(J61="","Open","Closed"))</f>
        <v/>
      </c>
      <c r="M61" s="41" t="str">
        <f>IF(B61="","",IF(J61="",TODAY()-B61,J61-B61))</f>
        <v/>
      </c>
    </row>
    <row r="62">
      <c r="A62" s="36" t="n"/>
      <c r="B62" s="37" t="n"/>
      <c r="C62" s="38" t="n"/>
      <c r="D62" s="36" t="n"/>
      <c r="E62" s="36" t="n"/>
      <c r="F62" s="36" t="n"/>
      <c r="G62" s="36" t="n"/>
      <c r="H62" s="36" t="n"/>
      <c r="I62" s="36" t="n"/>
      <c r="J62" s="37" t="n"/>
      <c r="K62" s="36" t="n"/>
      <c r="L62" s="35" t="str">
        <f>IF(AND(B62="",F62=""),"",IF(J62="","Open","Closed"))</f>
        <v/>
      </c>
      <c r="M62" s="41" t="str">
        <f>IF(B62="","",IF(J62="",TODAY()-B62,J62-B62))</f>
        <v/>
      </c>
    </row>
    <row r="63">
      <c r="A63" s="36" t="n"/>
      <c r="B63" s="37" t="n"/>
      <c r="C63" s="38" t="n"/>
      <c r="D63" s="36" t="n"/>
      <c r="E63" s="36" t="n"/>
      <c r="F63" s="36" t="n"/>
      <c r="G63" s="36" t="n"/>
      <c r="H63" s="36" t="n"/>
      <c r="I63" s="36" t="n"/>
      <c r="J63" s="37" t="n"/>
      <c r="K63" s="36" t="n"/>
      <c r="L63" s="35" t="str">
        <f>IF(AND(B63="",F63=""),"",IF(J63="","Open","Closed"))</f>
        <v/>
      </c>
      <c r="M63" s="41" t="str">
        <f>IF(B63="","",IF(J63="",TODAY()-B63,J63-B63))</f>
        <v/>
      </c>
    </row>
    <row r="64">
      <c r="A64" s="36" t="n"/>
      <c r="B64" s="37" t="n"/>
      <c r="C64" s="38" t="n"/>
      <c r="D64" s="36" t="n"/>
      <c r="E64" s="36" t="n"/>
      <c r="F64" s="36" t="n"/>
      <c r="G64" s="36" t="n"/>
      <c r="H64" s="36" t="n"/>
      <c r="I64" s="36" t="n"/>
      <c r="J64" s="37" t="n"/>
      <c r="K64" s="36" t="n"/>
      <c r="L64" s="35" t="str">
        <f>IF(AND(B64="",F64=""),"",IF(J64="","Open","Closed"))</f>
        <v/>
      </c>
      <c r="M64" s="41" t="str">
        <f>IF(B64="","",IF(J64="",TODAY()-B64,J64-B64))</f>
        <v/>
      </c>
    </row>
    <row r="65">
      <c r="A65" s="36" t="n"/>
      <c r="B65" s="37" t="n"/>
      <c r="C65" s="38" t="n"/>
      <c r="D65" s="36" t="n"/>
      <c r="E65" s="36" t="n"/>
      <c r="F65" s="36" t="n"/>
      <c r="G65" s="36" t="n"/>
      <c r="H65" s="36" t="n"/>
      <c r="I65" s="36" t="n"/>
      <c r="J65" s="37" t="n"/>
      <c r="K65" s="36" t="n"/>
      <c r="L65" s="35" t="str">
        <f>IF(AND(B65="",F65=""),"",IF(J65="","Open","Closed"))</f>
        <v/>
      </c>
      <c r="M65" s="41" t="str">
        <f>IF(B65="","",IF(J65="",TODAY()-B65,J65-B65))</f>
        <v/>
      </c>
    </row>
    <row r="66">
      <c r="A66" s="36" t="n"/>
      <c r="B66" s="37" t="n"/>
      <c r="C66" s="38" t="n"/>
      <c r="D66" s="36" t="n"/>
      <c r="E66" s="36" t="n"/>
      <c r="F66" s="36" t="n"/>
      <c r="G66" s="36" t="n"/>
      <c r="H66" s="36" t="n"/>
      <c r="I66" s="36" t="n"/>
      <c r="J66" s="37" t="n"/>
      <c r="K66" s="36" t="n"/>
      <c r="L66" s="35" t="str">
        <f>IF(AND(B66="",F66=""),"",IF(J66="","Open","Closed"))</f>
        <v/>
      </c>
      <c r="M66" s="41" t="str">
        <f>IF(B66="","",IF(J66="",TODAY()-B66,J66-B66))</f>
        <v/>
      </c>
    </row>
    <row r="67">
      <c r="A67" s="36" t="n"/>
      <c r="B67" s="37" t="n"/>
      <c r="C67" s="38" t="n"/>
      <c r="D67" s="36" t="n"/>
      <c r="E67" s="36" t="n"/>
      <c r="F67" s="36" t="n"/>
      <c r="G67" s="36" t="n"/>
      <c r="H67" s="36" t="n"/>
      <c r="I67" s="36" t="n"/>
      <c r="J67" s="37" t="n"/>
      <c r="K67" s="36" t="n"/>
      <c r="L67" s="35" t="str">
        <f>IF(AND(B67="",F67=""),"",IF(J67="","Open","Closed"))</f>
        <v/>
      </c>
      <c r="M67" s="41" t="str">
        <f>IF(B67="","",IF(J67="",TODAY()-B67,J67-B67))</f>
        <v/>
      </c>
    </row>
    <row r="68">
      <c r="A68" s="36" t="n"/>
      <c r="B68" s="37" t="n"/>
      <c r="C68" s="38" t="n"/>
      <c r="D68" s="36" t="n"/>
      <c r="E68" s="36" t="n"/>
      <c r="F68" s="36" t="n"/>
      <c r="G68" s="36" t="n"/>
      <c r="H68" s="36" t="n"/>
      <c r="I68" s="36" t="n"/>
      <c r="J68" s="37" t="n"/>
      <c r="K68" s="36" t="n"/>
      <c r="L68" s="35" t="str">
        <f>IF(AND(B68="",F68=""),"",IF(J68="","Open","Closed"))</f>
        <v/>
      </c>
      <c r="M68" s="41" t="str">
        <f>IF(B68="","",IF(J68="",TODAY()-B68,J68-B68))</f>
        <v/>
      </c>
    </row>
    <row r="69">
      <c r="A69" s="36" t="n"/>
      <c r="B69" s="37" t="n"/>
      <c r="C69" s="38" t="n"/>
      <c r="D69" s="36" t="n"/>
      <c r="E69" s="36" t="n"/>
      <c r="F69" s="36" t="n"/>
      <c r="G69" s="36" t="n"/>
      <c r="H69" s="36" t="n"/>
      <c r="I69" s="36" t="n"/>
      <c r="J69" s="37" t="n"/>
      <c r="K69" s="36" t="n"/>
      <c r="L69" s="35" t="str">
        <f>IF(AND(B69="",F69=""),"",IF(J69="","Open","Closed"))</f>
        <v/>
      </c>
      <c r="M69" s="41" t="str">
        <f>IF(B69="","",IF(J69="",TODAY()-B69,J69-B69))</f>
        <v/>
      </c>
    </row>
    <row r="70">
      <c r="A70" s="36" t="n"/>
      <c r="B70" s="37" t="n"/>
      <c r="C70" s="38" t="n"/>
      <c r="D70" s="36" t="n"/>
      <c r="E70" s="36" t="n"/>
      <c r="F70" s="36" t="n"/>
      <c r="G70" s="36" t="n"/>
      <c r="H70" s="36" t="n"/>
      <c r="I70" s="36" t="n"/>
      <c r="J70" s="37" t="n"/>
      <c r="K70" s="36" t="n"/>
      <c r="L70" s="35" t="str">
        <f>IF(AND(B70="",F70=""),"",IF(J70="","Open","Closed"))</f>
        <v/>
      </c>
      <c r="M70" s="41" t="str">
        <f>IF(B70="","",IF(J70="",TODAY()-B70,J70-B70))</f>
        <v/>
      </c>
    </row>
    <row r="71">
      <c r="A71" s="36" t="n"/>
      <c r="B71" s="37" t="n"/>
      <c r="C71" s="38" t="n"/>
      <c r="D71" s="36" t="n"/>
      <c r="E71" s="36" t="n"/>
      <c r="F71" s="36" t="n"/>
      <c r="G71" s="36" t="n"/>
      <c r="H71" s="36" t="n"/>
      <c r="I71" s="36" t="n"/>
      <c r="J71" s="37" t="n"/>
      <c r="K71" s="36" t="n"/>
      <c r="L71" s="35" t="str">
        <f>IF(AND(B71="",F71=""),"",IF(J71="","Open","Closed"))</f>
        <v/>
      </c>
      <c r="M71" s="41" t="str">
        <f>IF(B71="","",IF(J71="",TODAY()-B71,J71-B71))</f>
        <v/>
      </c>
    </row>
    <row r="72">
      <c r="A72" s="36" t="n"/>
      <c r="B72" s="37" t="n"/>
      <c r="C72" s="38" t="n"/>
      <c r="D72" s="36" t="n"/>
      <c r="E72" s="36" t="n"/>
      <c r="F72" s="36" t="n"/>
      <c r="G72" s="36" t="n"/>
      <c r="H72" s="36" t="n"/>
      <c r="I72" s="36" t="n"/>
      <c r="J72" s="37" t="n"/>
      <c r="K72" s="36" t="n"/>
      <c r="L72" s="35" t="str">
        <f>IF(AND(B72="",F72=""),"",IF(J72="","Open","Closed"))</f>
        <v/>
      </c>
      <c r="M72" s="41" t="str">
        <f>IF(B72="","",IF(J72="",TODAY()-B72,J72-B72))</f>
        <v/>
      </c>
    </row>
    <row r="73">
      <c r="A73" s="36" t="n"/>
      <c r="B73" s="37" t="n"/>
      <c r="C73" s="38" t="n"/>
      <c r="D73" s="36" t="n"/>
      <c r="E73" s="36" t="n"/>
      <c r="F73" s="36" t="n"/>
      <c r="G73" s="36" t="n"/>
      <c r="H73" s="36" t="n"/>
      <c r="I73" s="36" t="n"/>
      <c r="J73" s="37" t="n"/>
      <c r="K73" s="36" t="n"/>
      <c r="L73" s="35" t="str">
        <f>IF(AND(B73="",F73=""),"",IF(J73="","Open","Closed"))</f>
        <v/>
      </c>
      <c r="M73" s="41" t="str">
        <f>IF(B73="","",IF(J73="",TODAY()-B73,J73-B73))</f>
        <v/>
      </c>
    </row>
    <row r="74">
      <c r="A74" s="36" t="n"/>
      <c r="B74" s="37" t="n"/>
      <c r="C74" s="38" t="n"/>
      <c r="D74" s="36" t="n"/>
      <c r="E74" s="36" t="n"/>
      <c r="F74" s="36" t="n"/>
      <c r="G74" s="36" t="n"/>
      <c r="H74" s="36" t="n"/>
      <c r="I74" s="36" t="n"/>
      <c r="J74" s="37" t="n"/>
      <c r="K74" s="36" t="n"/>
      <c r="L74" s="35" t="str">
        <f>IF(AND(B74="",F74=""),"",IF(J74="","Open","Closed"))</f>
        <v/>
      </c>
      <c r="M74" s="41" t="str">
        <f>IF(B74="","",IF(J74="",TODAY()-B74,J74-B74))</f>
        <v/>
      </c>
    </row>
    <row r="75">
      <c r="A75" s="36" t="n"/>
      <c r="B75" s="37" t="n"/>
      <c r="C75" s="38" t="n"/>
      <c r="D75" s="36" t="n"/>
      <c r="E75" s="36" t="n"/>
      <c r="F75" s="36" t="n"/>
      <c r="G75" s="36" t="n"/>
      <c r="H75" s="36" t="n"/>
      <c r="I75" s="36" t="n"/>
      <c r="J75" s="37" t="n"/>
      <c r="K75" s="36" t="n"/>
      <c r="L75" s="35" t="str">
        <f>IF(AND(B75="",F75=""),"",IF(J75="","Open","Closed"))</f>
        <v/>
      </c>
      <c r="M75" s="41" t="str">
        <f>IF(B75="","",IF(J75="",TODAY()-B75,J75-B75))</f>
        <v/>
      </c>
    </row>
    <row r="76">
      <c r="A76" s="36" t="n"/>
      <c r="B76" s="37" t="n"/>
      <c r="C76" s="38" t="n"/>
      <c r="D76" s="36" t="n"/>
      <c r="E76" s="36" t="n"/>
      <c r="F76" s="36" t="n"/>
      <c r="G76" s="36" t="n"/>
      <c r="H76" s="36" t="n"/>
      <c r="I76" s="36" t="n"/>
      <c r="J76" s="37" t="n"/>
      <c r="K76" s="36" t="n"/>
      <c r="L76" s="35" t="str">
        <f>IF(AND(B76="",F76=""),"",IF(J76="","Open","Closed"))</f>
        <v/>
      </c>
      <c r="M76" s="41" t="str">
        <f>IF(B76="","",IF(J76="",TODAY()-B76,J76-B76))</f>
        <v/>
      </c>
    </row>
    <row r="77">
      <c r="A77" s="36" t="n"/>
      <c r="B77" s="37" t="n"/>
      <c r="C77" s="38" t="n"/>
      <c r="D77" s="36" t="n"/>
      <c r="E77" s="36" t="n"/>
      <c r="F77" s="36" t="n"/>
      <c r="G77" s="36" t="n"/>
      <c r="H77" s="36" t="n"/>
      <c r="I77" s="36" t="n"/>
      <c r="J77" s="37" t="n"/>
      <c r="K77" s="36" t="n"/>
      <c r="L77" s="35" t="str">
        <f>IF(AND(B77="",F77=""),"",IF(J77="","Open","Closed"))</f>
        <v/>
      </c>
      <c r="M77" s="41" t="str">
        <f>IF(B77="","",IF(J77="",TODAY()-B77,J77-B77))</f>
        <v/>
      </c>
    </row>
    <row r="78">
      <c r="A78" s="36" t="n"/>
      <c r="B78" s="37" t="n"/>
      <c r="C78" s="38" t="n"/>
      <c r="D78" s="36" t="n"/>
      <c r="E78" s="36" t="n"/>
      <c r="F78" s="36" t="n"/>
      <c r="G78" s="36" t="n"/>
      <c r="H78" s="36" t="n"/>
      <c r="I78" s="36" t="n"/>
      <c r="J78" s="37" t="n"/>
      <c r="K78" s="36" t="n"/>
      <c r="L78" s="35" t="str">
        <f>IF(AND(B78="",F78=""),"",IF(J78="","Open","Closed"))</f>
        <v/>
      </c>
      <c r="M78" s="41" t="str">
        <f>IF(B78="","",IF(J78="",TODAY()-B78,J78-B78))</f>
        <v/>
      </c>
    </row>
    <row r="79">
      <c r="A79" s="36" t="n"/>
      <c r="B79" s="37" t="n"/>
      <c r="C79" s="38" t="n"/>
      <c r="D79" s="36" t="n"/>
      <c r="E79" s="36" t="n"/>
      <c r="F79" s="36" t="n"/>
      <c r="G79" s="36" t="n"/>
      <c r="H79" s="36" t="n"/>
      <c r="I79" s="36" t="n"/>
      <c r="J79" s="37" t="n"/>
      <c r="K79" s="36" t="n"/>
      <c r="L79" s="35" t="str">
        <f>IF(AND(B79="",F79=""),"",IF(J79="","Open","Closed"))</f>
        <v/>
      </c>
      <c r="M79" s="41" t="str">
        <f>IF(B79="","",IF(J79="",TODAY()-B79,J79-B79))</f>
        <v/>
      </c>
    </row>
    <row r="80">
      <c r="A80" s="36" t="n"/>
      <c r="B80" s="37" t="n"/>
      <c r="C80" s="38" t="n"/>
      <c r="D80" s="36" t="n"/>
      <c r="E80" s="36" t="n"/>
      <c r="F80" s="36" t="n"/>
      <c r="G80" s="36" t="n"/>
      <c r="H80" s="36" t="n"/>
      <c r="I80" s="36" t="n"/>
      <c r="J80" s="37" t="n"/>
      <c r="K80" s="36" t="n"/>
      <c r="L80" s="35" t="str">
        <f>IF(AND(B80="",F80=""),"",IF(J80="","Open","Closed"))</f>
        <v/>
      </c>
      <c r="M80" s="41" t="str">
        <f>IF(B80="","",IF(J80="",TODAY()-B80,J80-B80))</f>
        <v/>
      </c>
    </row>
    <row r="81">
      <c r="A81" s="36" t="n"/>
      <c r="B81" s="37" t="n"/>
      <c r="C81" s="38" t="n"/>
      <c r="D81" s="36" t="n"/>
      <c r="E81" s="36" t="n"/>
      <c r="F81" s="36" t="n"/>
      <c r="G81" s="36" t="n"/>
      <c r="H81" s="36" t="n"/>
      <c r="I81" s="36" t="n"/>
      <c r="J81" s="37" t="n"/>
      <c r="K81" s="36" t="n"/>
      <c r="L81" s="35" t="str">
        <f>IF(AND(B81="",F81=""),"",IF(J81="","Open","Closed"))</f>
        <v/>
      </c>
      <c r="M81" s="41" t="str">
        <f>IF(B81="","",IF(J81="",TODAY()-B81,J81-B81))</f>
        <v/>
      </c>
    </row>
    <row r="82">
      <c r="A82" s="36" t="n"/>
      <c r="B82" s="37" t="n"/>
      <c r="C82" s="38" t="n"/>
      <c r="D82" s="36" t="n"/>
      <c r="E82" s="36" t="n"/>
      <c r="F82" s="36" t="n"/>
      <c r="G82" s="36" t="n"/>
      <c r="H82" s="36" t="n"/>
      <c r="I82" s="36" t="n"/>
      <c r="J82" s="37" t="n"/>
      <c r="K82" s="36" t="n"/>
      <c r="L82" s="35" t="str">
        <f>IF(AND(B82="",F82=""),"",IF(J82="","Open","Closed"))</f>
        <v/>
      </c>
      <c r="M82" s="41" t="str">
        <f>IF(B82="","",IF(J82="",TODAY()-B82,J82-B82))</f>
        <v/>
      </c>
    </row>
    <row r="83">
      <c r="A83" s="36" t="n"/>
      <c r="B83" s="37" t="n"/>
      <c r="C83" s="38" t="n"/>
      <c r="D83" s="36" t="n"/>
      <c r="E83" s="36" t="n"/>
      <c r="F83" s="36" t="n"/>
      <c r="G83" s="36" t="n"/>
      <c r="H83" s="36" t="n"/>
      <c r="I83" s="36" t="n"/>
      <c r="J83" s="37" t="n"/>
      <c r="K83" s="36" t="n"/>
      <c r="L83" s="35" t="str">
        <f>IF(AND(B83="",F83=""),"",IF(J83="","Open","Closed"))</f>
        <v/>
      </c>
      <c r="M83" s="41" t="str">
        <f>IF(B83="","",IF(J83="",TODAY()-B83,J83-B83))</f>
        <v/>
      </c>
    </row>
    <row r="84">
      <c r="A84" s="36" t="n"/>
      <c r="B84" s="37" t="n"/>
      <c r="C84" s="38" t="n"/>
      <c r="D84" s="36" t="n"/>
      <c r="E84" s="36" t="n"/>
      <c r="F84" s="36" t="n"/>
      <c r="G84" s="36" t="n"/>
      <c r="H84" s="36" t="n"/>
      <c r="I84" s="36" t="n"/>
      <c r="J84" s="37" t="n"/>
      <c r="K84" s="36" t="n"/>
      <c r="L84" s="35" t="str">
        <f>IF(AND(B84="",F84=""),"",IF(J84="","Open","Closed"))</f>
        <v/>
      </c>
      <c r="M84" s="41" t="str">
        <f>IF(B84="","",IF(J84="",TODAY()-B84,J84-B84))</f>
        <v/>
      </c>
    </row>
    <row r="85">
      <c r="A85" s="36" t="n"/>
      <c r="B85" s="37" t="n"/>
      <c r="C85" s="38" t="n"/>
      <c r="D85" s="36" t="n"/>
      <c r="E85" s="36" t="n"/>
      <c r="F85" s="36" t="n"/>
      <c r="G85" s="36" t="n"/>
      <c r="H85" s="36" t="n"/>
      <c r="I85" s="36" t="n"/>
      <c r="J85" s="37" t="n"/>
      <c r="K85" s="36" t="n"/>
      <c r="L85" s="35" t="str">
        <f>IF(AND(B85="",F85=""),"",IF(J85="","Open","Closed"))</f>
        <v/>
      </c>
      <c r="M85" s="41" t="str">
        <f>IF(B85="","",IF(J85="",TODAY()-B85,J85-B85))</f>
        <v/>
      </c>
    </row>
    <row r="86">
      <c r="A86" s="36" t="n"/>
      <c r="B86" s="37" t="n"/>
      <c r="C86" s="38" t="n"/>
      <c r="D86" s="36" t="n"/>
      <c r="E86" s="36" t="n"/>
      <c r="F86" s="36" t="n"/>
      <c r="G86" s="36" t="n"/>
      <c r="H86" s="36" t="n"/>
      <c r="I86" s="36" t="n"/>
      <c r="J86" s="37" t="n"/>
      <c r="K86" s="36" t="n"/>
      <c r="L86" s="35" t="str">
        <f>IF(AND(B86="",F86=""),"",IF(J86="","Open","Closed"))</f>
        <v/>
      </c>
      <c r="M86" s="41" t="str">
        <f>IF(B86="","",IF(J86="",TODAY()-B86,J86-B86))</f>
        <v/>
      </c>
    </row>
    <row r="87">
      <c r="A87" s="36" t="n"/>
      <c r="B87" s="37" t="n"/>
      <c r="C87" s="38" t="n"/>
      <c r="D87" s="36" t="n"/>
      <c r="E87" s="36" t="n"/>
      <c r="F87" s="36" t="n"/>
      <c r="G87" s="36" t="n"/>
      <c r="H87" s="36" t="n"/>
      <c r="I87" s="36" t="n"/>
      <c r="J87" s="37" t="n"/>
      <c r="K87" s="36" t="n"/>
      <c r="L87" s="35" t="str">
        <f>IF(AND(B87="",F87=""),"",IF(J87="","Open","Closed"))</f>
        <v/>
      </c>
      <c r="M87" s="41" t="str">
        <f>IF(B87="","",IF(J87="",TODAY()-B87,J87-B87))</f>
        <v/>
      </c>
    </row>
    <row r="88">
      <c r="A88" s="36" t="n"/>
      <c r="B88" s="37" t="n"/>
      <c r="C88" s="38" t="n"/>
      <c r="D88" s="36" t="n"/>
      <c r="E88" s="36" t="n"/>
      <c r="F88" s="36" t="n"/>
      <c r="G88" s="36" t="n"/>
      <c r="H88" s="36" t="n"/>
      <c r="I88" s="36" t="n"/>
      <c r="J88" s="37" t="n"/>
      <c r="K88" s="36" t="n"/>
      <c r="L88" s="35" t="str">
        <f>IF(AND(B88="",F88=""),"",IF(J88="","Open","Closed"))</f>
        <v/>
      </c>
      <c r="M88" s="41" t="str">
        <f>IF(B88="","",IF(J88="",TODAY()-B88,J88-B88))</f>
        <v/>
      </c>
    </row>
    <row r="89">
      <c r="A89" s="36" t="n"/>
      <c r="B89" s="37" t="n"/>
      <c r="C89" s="38" t="n"/>
      <c r="D89" s="36" t="n"/>
      <c r="E89" s="36" t="n"/>
      <c r="F89" s="36" t="n"/>
      <c r="G89" s="36" t="n"/>
      <c r="H89" s="36" t="n"/>
      <c r="I89" s="36" t="n"/>
      <c r="J89" s="37" t="n"/>
      <c r="K89" s="36" t="n"/>
      <c r="L89" s="35" t="str">
        <f>IF(AND(B89="",F89=""),"",IF(J89="","Open","Closed"))</f>
        <v/>
      </c>
      <c r="M89" s="41" t="str">
        <f>IF(B89="","",IF(J89="",TODAY()-B89,J89-B89))</f>
        <v/>
      </c>
    </row>
    <row r="90">
      <c r="A90" s="36" t="n"/>
      <c r="B90" s="37" t="n"/>
      <c r="C90" s="38" t="n"/>
      <c r="D90" s="36" t="n"/>
      <c r="E90" s="36" t="n"/>
      <c r="F90" s="36" t="n"/>
      <c r="G90" s="36" t="n"/>
      <c r="H90" s="36" t="n"/>
      <c r="I90" s="36" t="n"/>
      <c r="J90" s="37" t="n"/>
      <c r="K90" s="36" t="n"/>
      <c r="L90" s="35" t="str">
        <f>IF(AND(B90="",F90=""),"",IF(J90="","Open","Closed"))</f>
        <v/>
      </c>
      <c r="M90" s="41" t="str">
        <f>IF(B90="","",IF(J90="",TODAY()-B90,J90-B90))</f>
        <v/>
      </c>
    </row>
    <row r="91">
      <c r="A91" s="36" t="n"/>
      <c r="B91" s="37" t="n"/>
      <c r="C91" s="38" t="n"/>
      <c r="D91" s="36" t="n"/>
      <c r="E91" s="36" t="n"/>
      <c r="F91" s="36" t="n"/>
      <c r="G91" s="36" t="n"/>
      <c r="H91" s="36" t="n"/>
      <c r="I91" s="36" t="n"/>
      <c r="J91" s="37" t="n"/>
      <c r="K91" s="36" t="n"/>
      <c r="L91" s="35" t="str">
        <f>IF(AND(B91="",F91=""),"",IF(J91="","Open","Closed"))</f>
        <v/>
      </c>
      <c r="M91" s="41" t="str">
        <f>IF(B91="","",IF(J91="",TODAY()-B91,J91-B91))</f>
        <v/>
      </c>
    </row>
    <row r="92">
      <c r="A92" s="36" t="n"/>
      <c r="B92" s="37" t="n"/>
      <c r="C92" s="38" t="n"/>
      <c r="D92" s="36" t="n"/>
      <c r="E92" s="36" t="n"/>
      <c r="F92" s="36" t="n"/>
      <c r="G92" s="36" t="n"/>
      <c r="H92" s="36" t="n"/>
      <c r="I92" s="36" t="n"/>
      <c r="J92" s="37" t="n"/>
      <c r="K92" s="36" t="n"/>
      <c r="L92" s="35" t="str">
        <f>IF(AND(B92="",F92=""),"",IF(J92="","Open","Closed"))</f>
        <v/>
      </c>
      <c r="M92" s="41" t="str">
        <f>IF(B92="","",IF(J92="",TODAY()-B92,J92-B92))</f>
        <v/>
      </c>
    </row>
    <row r="93">
      <c r="A93" s="36" t="n"/>
      <c r="B93" s="37" t="n"/>
      <c r="C93" s="38" t="n"/>
      <c r="D93" s="36" t="n"/>
      <c r="E93" s="36" t="n"/>
      <c r="F93" s="36" t="n"/>
      <c r="G93" s="36" t="n"/>
      <c r="H93" s="36" t="n"/>
      <c r="I93" s="36" t="n"/>
      <c r="J93" s="37" t="n"/>
      <c r="K93" s="36" t="n"/>
      <c r="L93" s="35" t="str">
        <f>IF(AND(B93="",F93=""),"",IF(J93="","Open","Closed"))</f>
        <v/>
      </c>
      <c r="M93" s="41" t="str">
        <f>IF(B93="","",IF(J93="",TODAY()-B93,J93-B93))</f>
        <v/>
      </c>
    </row>
    <row r="94">
      <c r="A94" s="36" t="n"/>
      <c r="B94" s="37" t="n"/>
      <c r="C94" s="38" t="n"/>
      <c r="D94" s="36" t="n"/>
      <c r="E94" s="36" t="n"/>
      <c r="F94" s="36" t="n"/>
      <c r="G94" s="36" t="n"/>
      <c r="H94" s="36" t="n"/>
      <c r="I94" s="36" t="n"/>
      <c r="J94" s="37" t="n"/>
      <c r="K94" s="36" t="n"/>
      <c r="L94" s="35" t="str">
        <f>IF(AND(B94="",F94=""),"",IF(J94="","Open","Closed"))</f>
        <v/>
      </c>
      <c r="M94" s="41" t="str">
        <f>IF(B94="","",IF(J94="",TODAY()-B94,J94-B94))</f>
        <v/>
      </c>
    </row>
    <row r="95">
      <c r="A95" s="36" t="n"/>
      <c r="B95" s="37" t="n"/>
      <c r="C95" s="38" t="n"/>
      <c r="D95" s="36" t="n"/>
      <c r="E95" s="36" t="n"/>
      <c r="F95" s="36" t="n"/>
      <c r="G95" s="36" t="n"/>
      <c r="H95" s="36" t="n"/>
      <c r="I95" s="36" t="n"/>
      <c r="J95" s="37" t="n"/>
      <c r="K95" s="36" t="n"/>
      <c r="L95" s="35" t="str">
        <f>IF(AND(B95="",F95=""),"",IF(J95="","Open","Closed"))</f>
        <v/>
      </c>
      <c r="M95" s="41" t="str">
        <f>IF(B95="","",IF(J95="",TODAY()-B95,J95-B95))</f>
        <v/>
      </c>
    </row>
    <row r="96">
      <c r="A96" s="36" t="n"/>
      <c r="B96" s="37" t="n"/>
      <c r="C96" s="38" t="n"/>
      <c r="D96" s="36" t="n"/>
      <c r="E96" s="36" t="n"/>
      <c r="F96" s="36" t="n"/>
      <c r="G96" s="36" t="n"/>
      <c r="H96" s="36" t="n"/>
      <c r="I96" s="36" t="n"/>
      <c r="J96" s="37" t="n"/>
      <c r="K96" s="36" t="n"/>
      <c r="L96" s="35" t="str">
        <f>IF(AND(B96="",F96=""),"",IF(J96="","Open","Closed"))</f>
        <v/>
      </c>
      <c r="M96" s="41" t="str">
        <f>IF(B96="","",IF(J96="",TODAY()-B96,J96-B96))</f>
        <v/>
      </c>
    </row>
    <row r="97">
      <c r="A97" s="36" t="n"/>
      <c r="B97" s="37" t="n"/>
      <c r="C97" s="38" t="n"/>
      <c r="D97" s="36" t="n"/>
      <c r="E97" s="36" t="n"/>
      <c r="F97" s="36" t="n"/>
      <c r="G97" s="36" t="n"/>
      <c r="H97" s="36" t="n"/>
      <c r="I97" s="36" t="n"/>
      <c r="J97" s="37" t="n"/>
      <c r="K97" s="36" t="n"/>
      <c r="L97" s="35" t="str">
        <f>IF(AND(B97="",F97=""),"",IF(J97="","Open","Closed"))</f>
        <v/>
      </c>
      <c r="M97" s="41" t="str">
        <f>IF(B97="","",IF(J97="",TODAY()-B97,J97-B97))</f>
        <v/>
      </c>
    </row>
    <row r="98">
      <c r="A98" s="36" t="n"/>
      <c r="B98" s="37" t="n"/>
      <c r="C98" s="38" t="n"/>
      <c r="D98" s="36" t="n"/>
      <c r="E98" s="36" t="n"/>
      <c r="F98" s="36" t="n"/>
      <c r="G98" s="36" t="n"/>
      <c r="H98" s="36" t="n"/>
      <c r="I98" s="36" t="n"/>
      <c r="J98" s="37" t="n"/>
      <c r="K98" s="36" t="n"/>
      <c r="L98" s="35" t="str">
        <f>IF(AND(B98="",F98=""),"",IF(J98="","Open","Closed"))</f>
        <v/>
      </c>
      <c r="M98" s="41" t="str">
        <f>IF(B98="","",IF(J98="",TODAY()-B98,J98-B98))</f>
        <v/>
      </c>
    </row>
    <row r="99">
      <c r="A99" s="36" t="n"/>
      <c r="B99" s="37" t="n"/>
      <c r="C99" s="38" t="n"/>
      <c r="D99" s="36" t="n"/>
      <c r="E99" s="36" t="n"/>
      <c r="F99" s="36" t="n"/>
      <c r="G99" s="36" t="n"/>
      <c r="H99" s="36" t="n"/>
      <c r="I99" s="36" t="n"/>
      <c r="J99" s="37" t="n"/>
      <c r="K99" s="36" t="n"/>
      <c r="L99" s="35" t="str">
        <f>IF(AND(B99="",F99=""),"",IF(J99="","Open","Closed"))</f>
        <v/>
      </c>
      <c r="M99" s="41" t="str">
        <f>IF(B99="","",IF(J99="",TODAY()-B99,J99-B99))</f>
        <v/>
      </c>
    </row>
    <row r="100">
      <c r="A100" s="36" t="n"/>
      <c r="B100" s="37" t="n"/>
      <c r="C100" s="38" t="n"/>
      <c r="D100" s="36" t="n"/>
      <c r="E100" s="36" t="n"/>
      <c r="F100" s="36" t="n"/>
      <c r="G100" s="36" t="n"/>
      <c r="H100" s="36" t="n"/>
      <c r="I100" s="36" t="n"/>
      <c r="J100" s="37" t="n"/>
      <c r="K100" s="36" t="n"/>
      <c r="L100" s="35" t="str">
        <f>IF(AND(B100="",F100=""),"",IF(J100="","Open","Closed"))</f>
        <v/>
      </c>
      <c r="M100" s="41" t="str">
        <f>IF(B100="","",IF(J100="",TODAY()-B100,J100-B100))</f>
        <v/>
      </c>
    </row>
    <row r="101">
      <c r="A101" s="36" t="n"/>
      <c r="B101" s="37" t="n"/>
      <c r="C101" s="38" t="n"/>
      <c r="D101" s="36" t="n"/>
      <c r="E101" s="36" t="n"/>
      <c r="F101" s="36" t="n"/>
      <c r="G101" s="36" t="n"/>
      <c r="H101" s="36" t="n"/>
      <c r="I101" s="36" t="n"/>
      <c r="J101" s="37" t="n"/>
      <c r="K101" s="36" t="n"/>
      <c r="L101" s="35" t="str">
        <f>IF(AND(B101="",F101=""),"",IF(J101="","Open","Closed"))</f>
        <v/>
      </c>
      <c r="M101" s="41" t="str">
        <f>IF(B101="","",IF(J101="",TODAY()-B101,J101-B101))</f>
        <v/>
      </c>
    </row>
    <row r="102">
      <c r="A102" s="36" t="n"/>
      <c r="B102" s="37" t="n"/>
      <c r="C102" s="38" t="n"/>
      <c r="D102" s="36" t="n"/>
      <c r="E102" s="36" t="n"/>
      <c r="F102" s="36" t="n"/>
      <c r="G102" s="36" t="n"/>
      <c r="H102" s="36" t="n"/>
      <c r="I102" s="36" t="n"/>
      <c r="J102" s="37" t="n"/>
      <c r="K102" s="36" t="n"/>
      <c r="L102" s="35" t="str">
        <f>IF(AND(B102="",F102=""),"",IF(J102="","Open","Closed"))</f>
        <v/>
      </c>
      <c r="M102" s="41" t="str">
        <f>IF(B102="","",IF(J102="",TODAY()-B102,J102-B102))</f>
        <v/>
      </c>
    </row>
    <row r="103">
      <c r="A103" s="36" t="n"/>
      <c r="B103" s="37" t="n"/>
      <c r="C103" s="38" t="n"/>
      <c r="D103" s="36" t="n"/>
      <c r="E103" s="36" t="n"/>
      <c r="F103" s="36" t="n"/>
      <c r="G103" s="36" t="n"/>
      <c r="H103" s="36" t="n"/>
      <c r="I103" s="36" t="n"/>
      <c r="J103" s="37" t="n"/>
      <c r="K103" s="36" t="n"/>
      <c r="L103" s="35" t="str">
        <f>IF(AND(B103="",F103=""),"",IF(J103="","Open","Closed"))</f>
        <v/>
      </c>
      <c r="M103" s="41" t="str">
        <f>IF(B103="","",IF(J103="",TODAY()-B103,J103-B103))</f>
        <v/>
      </c>
    </row>
    <row r="104">
      <c r="A104" s="36" t="n"/>
      <c r="B104" s="37" t="n"/>
      <c r="C104" s="38" t="n"/>
      <c r="D104" s="36" t="n"/>
      <c r="E104" s="36" t="n"/>
      <c r="F104" s="36" t="n"/>
      <c r="G104" s="36" t="n"/>
      <c r="H104" s="36" t="n"/>
      <c r="I104" s="36" t="n"/>
      <c r="J104" s="37" t="n"/>
      <c r="K104" s="36" t="n"/>
      <c r="L104" s="35" t="str">
        <f>IF(AND(B104="",F104=""),"",IF(J104="","Open","Closed"))</f>
        <v/>
      </c>
      <c r="M104" s="41" t="str">
        <f>IF(B104="","",IF(J104="",TODAY()-B104,J104-B104))</f>
        <v/>
      </c>
    </row>
    <row r="105">
      <c r="A105" s="36" t="n"/>
      <c r="B105" s="37" t="n"/>
      <c r="C105" s="38" t="n"/>
      <c r="D105" s="36" t="n"/>
      <c r="E105" s="36" t="n"/>
      <c r="F105" s="36" t="n"/>
      <c r="G105" s="36" t="n"/>
      <c r="H105" s="36" t="n"/>
      <c r="I105" s="36" t="n"/>
      <c r="J105" s="37" t="n"/>
      <c r="K105" s="36" t="n"/>
      <c r="L105" s="35" t="str">
        <f>IF(AND(B105="",F105=""),"",IF(J105="","Open","Closed"))</f>
        <v/>
      </c>
      <c r="M105" s="41" t="str">
        <f>IF(B105="","",IF(J105="",TODAY()-B105,J105-B105))</f>
        <v/>
      </c>
    </row>
    <row r="106">
      <c r="A106" s="36" t="n"/>
      <c r="B106" s="37" t="n"/>
      <c r="C106" s="38" t="n"/>
      <c r="D106" s="36" t="n"/>
      <c r="E106" s="36" t="n"/>
      <c r="F106" s="36" t="n"/>
      <c r="G106" s="36" t="n"/>
      <c r="H106" s="36" t="n"/>
      <c r="I106" s="36" t="n"/>
      <c r="J106" s="37" t="n"/>
      <c r="K106" s="36" t="n"/>
      <c r="L106" s="35" t="str">
        <f>IF(AND(B106="",F106=""),"",IF(J106="","Open","Closed"))</f>
        <v/>
      </c>
      <c r="M106" s="41" t="str">
        <f>IF(B106="","",IF(J106="",TODAY()-B106,J106-B106))</f>
        <v/>
      </c>
    </row>
    <row r="107">
      <c r="A107" s="36" t="n"/>
      <c r="B107" s="37" t="n"/>
      <c r="C107" s="38" t="n"/>
      <c r="D107" s="36" t="n"/>
      <c r="E107" s="36" t="n"/>
      <c r="F107" s="36" t="n"/>
      <c r="G107" s="36" t="n"/>
      <c r="H107" s="36" t="n"/>
      <c r="I107" s="36" t="n"/>
      <c r="J107" s="37" t="n"/>
      <c r="K107" s="36" t="n"/>
      <c r="L107" s="35" t="str">
        <f>IF(AND(B107="",F107=""),"",IF(J107="","Open","Closed"))</f>
        <v/>
      </c>
      <c r="M107" s="41" t="str">
        <f>IF(B107="","",IF(J107="",TODAY()-B107,J107-B107))</f>
        <v/>
      </c>
    </row>
    <row r="108">
      <c r="A108" s="36" t="n"/>
      <c r="B108" s="37" t="n"/>
      <c r="C108" s="38" t="n"/>
      <c r="D108" s="36" t="n"/>
      <c r="E108" s="36" t="n"/>
      <c r="F108" s="36" t="n"/>
      <c r="G108" s="36" t="n"/>
      <c r="H108" s="36" t="n"/>
      <c r="I108" s="36" t="n"/>
      <c r="J108" s="37" t="n"/>
      <c r="K108" s="36" t="n"/>
      <c r="L108" s="35" t="str">
        <f>IF(AND(B108="",F108=""),"",IF(J108="","Open","Closed"))</f>
        <v/>
      </c>
      <c r="M108" s="41" t="str">
        <f>IF(B108="","",IF(J108="",TODAY()-B108,J108-B108))</f>
        <v/>
      </c>
    </row>
    <row r="109">
      <c r="A109" s="36" t="n"/>
      <c r="B109" s="37" t="n"/>
      <c r="C109" s="38" t="n"/>
      <c r="D109" s="36" t="n"/>
      <c r="E109" s="36" t="n"/>
      <c r="F109" s="36" t="n"/>
      <c r="G109" s="36" t="n"/>
      <c r="H109" s="36" t="n"/>
      <c r="I109" s="36" t="n"/>
      <c r="J109" s="37" t="n"/>
      <c r="K109" s="36" t="n"/>
      <c r="L109" s="35" t="str">
        <f>IF(AND(B109="",F109=""),"",IF(J109="","Open","Closed"))</f>
        <v/>
      </c>
      <c r="M109" s="41" t="str">
        <f>IF(B109="","",IF(J109="",TODAY()-B109,J109-B109))</f>
        <v/>
      </c>
    </row>
    <row r="110">
      <c r="A110" s="36" t="n"/>
      <c r="B110" s="37" t="n"/>
      <c r="C110" s="38" t="n"/>
      <c r="D110" s="36" t="n"/>
      <c r="E110" s="36" t="n"/>
      <c r="F110" s="36" t="n"/>
      <c r="G110" s="36" t="n"/>
      <c r="H110" s="36" t="n"/>
      <c r="I110" s="36" t="n"/>
      <c r="J110" s="37" t="n"/>
      <c r="K110" s="36" t="n"/>
      <c r="L110" s="35" t="str">
        <f>IF(AND(B110="",F110=""),"",IF(J110="","Open","Closed"))</f>
        <v/>
      </c>
      <c r="M110" s="41" t="str">
        <f>IF(B110="","",IF(J110="",TODAY()-B110,J110-B110))</f>
        <v/>
      </c>
    </row>
    <row r="111">
      <c r="A111" s="36" t="n"/>
      <c r="B111" s="37" t="n"/>
      <c r="C111" s="38" t="n"/>
      <c r="D111" s="36" t="n"/>
      <c r="E111" s="36" t="n"/>
      <c r="F111" s="36" t="n"/>
      <c r="G111" s="36" t="n"/>
      <c r="H111" s="36" t="n"/>
      <c r="I111" s="36" t="n"/>
      <c r="J111" s="37" t="n"/>
      <c r="K111" s="36" t="n"/>
      <c r="L111" s="35" t="str">
        <f>IF(AND(B111="",F111=""),"",IF(J111="","Open","Closed"))</f>
        <v/>
      </c>
      <c r="M111" s="41" t="str">
        <f>IF(B111="","",IF(J111="",TODAY()-B111,J111-B111))</f>
        <v/>
      </c>
    </row>
    <row r="112">
      <c r="A112" s="36" t="n"/>
      <c r="B112" s="37" t="n"/>
      <c r="C112" s="38" t="n"/>
      <c r="D112" s="36" t="n"/>
      <c r="E112" s="36" t="n"/>
      <c r="F112" s="36" t="n"/>
      <c r="G112" s="36" t="n"/>
      <c r="H112" s="36" t="n"/>
      <c r="I112" s="36" t="n"/>
      <c r="J112" s="37" t="n"/>
      <c r="K112" s="36" t="n"/>
      <c r="L112" s="35" t="str">
        <f>IF(AND(B112="",F112=""),"",IF(J112="","Open","Closed"))</f>
        <v/>
      </c>
      <c r="M112" s="41" t="str">
        <f>IF(B112="","",IF(J112="",TODAY()-B112,J112-B112))</f>
        <v/>
      </c>
    </row>
    <row r="113">
      <c r="A113" s="36" t="n"/>
      <c r="B113" s="37" t="n"/>
      <c r="C113" s="38" t="n"/>
      <c r="D113" s="36" t="n"/>
      <c r="E113" s="36" t="n"/>
      <c r="F113" s="36" t="n"/>
      <c r="G113" s="36" t="n"/>
      <c r="H113" s="36" t="n"/>
      <c r="I113" s="36" t="n"/>
      <c r="J113" s="37" t="n"/>
      <c r="K113" s="36" t="n"/>
      <c r="L113" s="35" t="str">
        <f>IF(AND(B113="",F113=""),"",IF(J113="","Open","Closed"))</f>
        <v/>
      </c>
      <c r="M113" s="41" t="str">
        <f>IF(B113="","",IF(J113="",TODAY()-B113,J113-B113))</f>
        <v/>
      </c>
    </row>
    <row r="114">
      <c r="A114" s="36" t="n"/>
      <c r="B114" s="37" t="n"/>
      <c r="C114" s="38" t="n"/>
      <c r="D114" s="36" t="n"/>
      <c r="E114" s="36" t="n"/>
      <c r="F114" s="36" t="n"/>
      <c r="G114" s="36" t="n"/>
      <c r="H114" s="36" t="n"/>
      <c r="I114" s="36" t="n"/>
      <c r="J114" s="37" t="n"/>
      <c r="K114" s="36" t="n"/>
      <c r="L114" s="35" t="str">
        <f>IF(AND(B114="",F114=""),"",IF(J114="","Open","Closed"))</f>
        <v/>
      </c>
      <c r="M114" s="41" t="str">
        <f>IF(B114="","",IF(J114="",TODAY()-B114,J114-B114))</f>
        <v/>
      </c>
    </row>
    <row r="115">
      <c r="A115" s="36" t="n"/>
      <c r="B115" s="37" t="n"/>
      <c r="C115" s="38" t="n"/>
      <c r="D115" s="36" t="n"/>
      <c r="E115" s="36" t="n"/>
      <c r="F115" s="36" t="n"/>
      <c r="G115" s="36" t="n"/>
      <c r="H115" s="36" t="n"/>
      <c r="I115" s="36" t="n"/>
      <c r="J115" s="37" t="n"/>
      <c r="K115" s="36" t="n"/>
      <c r="L115" s="35" t="str">
        <f>IF(AND(B115="",F115=""),"",IF(J115="","Open","Closed"))</f>
        <v/>
      </c>
      <c r="M115" s="41" t="str">
        <f>IF(B115="","",IF(J115="",TODAY()-B115,J115-B115))</f>
        <v/>
      </c>
    </row>
    <row r="116">
      <c r="A116" s="36" t="n"/>
      <c r="B116" s="37" t="n"/>
      <c r="C116" s="38" t="n"/>
      <c r="D116" s="36" t="n"/>
      <c r="E116" s="36" t="n"/>
      <c r="F116" s="36" t="n"/>
      <c r="G116" s="36" t="n"/>
      <c r="H116" s="36" t="n"/>
      <c r="I116" s="36" t="n"/>
      <c r="J116" s="37" t="n"/>
      <c r="K116" s="36" t="n"/>
      <c r="L116" s="35" t="str">
        <f>IF(AND(B116="",F116=""),"",IF(J116="","Open","Closed"))</f>
        <v/>
      </c>
      <c r="M116" s="41" t="str">
        <f>IF(B116="","",IF(J116="",TODAY()-B116,J116-B116))</f>
        <v/>
      </c>
    </row>
    <row r="117">
      <c r="A117" s="36" t="n"/>
      <c r="B117" s="37" t="n"/>
      <c r="C117" s="38" t="n"/>
      <c r="D117" s="36" t="n"/>
      <c r="E117" s="36" t="n"/>
      <c r="F117" s="36" t="n"/>
      <c r="G117" s="36" t="n"/>
      <c r="H117" s="36" t="n"/>
      <c r="I117" s="36" t="n"/>
      <c r="J117" s="37" t="n"/>
      <c r="K117" s="36" t="n"/>
      <c r="L117" s="35" t="str">
        <f>IF(AND(B117="",F117=""),"",IF(J117="","Open","Closed"))</f>
        <v/>
      </c>
      <c r="M117" s="41" t="str">
        <f>IF(B117="","",IF(J117="",TODAY()-B117,J117-B117))</f>
        <v/>
      </c>
    </row>
    <row r="118">
      <c r="A118" s="36" t="n"/>
      <c r="B118" s="37" t="n"/>
      <c r="C118" s="38" t="n"/>
      <c r="D118" s="36" t="n"/>
      <c r="E118" s="36" t="n"/>
      <c r="F118" s="36" t="n"/>
      <c r="G118" s="36" t="n"/>
      <c r="H118" s="36" t="n"/>
      <c r="I118" s="36" t="n"/>
      <c r="J118" s="37" t="n"/>
      <c r="K118" s="36" t="n"/>
      <c r="L118" s="35" t="str">
        <f>IF(AND(B118="",F118=""),"",IF(J118="","Open","Closed"))</f>
        <v/>
      </c>
      <c r="M118" s="41" t="str">
        <f>IF(B118="","",IF(J118="",TODAY()-B118,J118-B118))</f>
        <v/>
      </c>
    </row>
    <row r="119">
      <c r="A119" s="36" t="n"/>
      <c r="B119" s="37" t="n"/>
      <c r="C119" s="38" t="n"/>
      <c r="D119" s="36" t="n"/>
      <c r="E119" s="36" t="n"/>
      <c r="F119" s="36" t="n"/>
      <c r="G119" s="36" t="n"/>
      <c r="H119" s="36" t="n"/>
      <c r="I119" s="36" t="n"/>
      <c r="J119" s="37" t="n"/>
      <c r="K119" s="36" t="n"/>
      <c r="L119" s="35" t="str">
        <f>IF(AND(B119="",F119=""),"",IF(J119="","Open","Closed"))</f>
        <v/>
      </c>
      <c r="M119" s="41" t="str">
        <f>IF(B119="","",IF(J119="",TODAY()-B119,J119-B119))</f>
        <v/>
      </c>
    </row>
    <row r="120">
      <c r="A120" s="36" t="n"/>
      <c r="B120" s="37" t="n"/>
      <c r="C120" s="38" t="n"/>
      <c r="D120" s="36" t="n"/>
      <c r="E120" s="36" t="n"/>
      <c r="F120" s="36" t="n"/>
      <c r="G120" s="36" t="n"/>
      <c r="H120" s="36" t="n"/>
      <c r="I120" s="36" t="n"/>
      <c r="J120" s="37" t="n"/>
      <c r="K120" s="36" t="n"/>
      <c r="L120" s="35" t="str">
        <f>IF(AND(B120="",F120=""),"",IF(J120="","Open","Closed"))</f>
        <v/>
      </c>
      <c r="M120" s="41" t="str">
        <f>IF(B120="","",IF(J120="",TODAY()-B120,J120-B120))</f>
        <v/>
      </c>
    </row>
    <row r="121">
      <c r="A121" s="36" t="n"/>
      <c r="B121" s="37" t="n"/>
      <c r="C121" s="38" t="n"/>
      <c r="D121" s="36" t="n"/>
      <c r="E121" s="36" t="n"/>
      <c r="F121" s="36" t="n"/>
      <c r="G121" s="36" t="n"/>
      <c r="H121" s="36" t="n"/>
      <c r="I121" s="36" t="n"/>
      <c r="J121" s="37" t="n"/>
      <c r="K121" s="36" t="n"/>
      <c r="L121" s="35" t="str">
        <f>IF(AND(B121="",F121=""),"",IF(J121="","Open","Closed"))</f>
        <v/>
      </c>
      <c r="M121" s="41" t="str">
        <f>IF(B121="","",IF(J121="",TODAY()-B121,J121-B121))</f>
        <v/>
      </c>
    </row>
    <row r="122">
      <c r="A122" s="36" t="n"/>
      <c r="B122" s="37" t="n"/>
      <c r="C122" s="38" t="n"/>
      <c r="D122" s="36" t="n"/>
      <c r="E122" s="36" t="n"/>
      <c r="F122" s="36" t="n"/>
      <c r="G122" s="36" t="n"/>
      <c r="H122" s="36" t="n"/>
      <c r="I122" s="36" t="n"/>
      <c r="J122" s="37" t="n"/>
      <c r="K122" s="36" t="n"/>
      <c r="L122" s="35" t="str">
        <f>IF(AND(B122="",F122=""),"",IF(J122="","Open","Closed"))</f>
        <v/>
      </c>
      <c r="M122" s="41" t="str">
        <f>IF(B122="","",IF(J122="",TODAY()-B122,J122-B122))</f>
        <v/>
      </c>
    </row>
    <row r="123">
      <c r="A123" s="36" t="n"/>
      <c r="B123" s="37" t="n"/>
      <c r="C123" s="38" t="n"/>
      <c r="D123" s="36" t="n"/>
      <c r="E123" s="36" t="n"/>
      <c r="F123" s="36" t="n"/>
      <c r="G123" s="36" t="n"/>
      <c r="H123" s="36" t="n"/>
      <c r="I123" s="36" t="n"/>
      <c r="J123" s="37" t="n"/>
      <c r="K123" s="36" t="n"/>
      <c r="L123" s="35" t="str">
        <f>IF(AND(B123="",F123=""),"",IF(J123="","Open","Closed"))</f>
        <v/>
      </c>
      <c r="M123" s="41" t="str">
        <f>IF(B123="","",IF(J123="",TODAY()-B123,J123-B123))</f>
        <v/>
      </c>
    </row>
    <row r="124">
      <c r="A124" s="36" t="n"/>
      <c r="B124" s="37" t="n"/>
      <c r="C124" s="38" t="n"/>
      <c r="D124" s="36" t="n"/>
      <c r="E124" s="36" t="n"/>
      <c r="F124" s="36" t="n"/>
      <c r="G124" s="36" t="n"/>
      <c r="H124" s="36" t="n"/>
      <c r="I124" s="36" t="n"/>
      <c r="J124" s="37" t="n"/>
      <c r="K124" s="36" t="n"/>
      <c r="L124" s="35" t="str">
        <f>IF(AND(B124="",F124=""),"",IF(J124="","Open","Closed"))</f>
        <v/>
      </c>
      <c r="M124" s="41" t="str">
        <f>IF(B124="","",IF(J124="",TODAY()-B124,J124-B124))</f>
        <v/>
      </c>
    </row>
    <row r="125">
      <c r="A125" s="36" t="n"/>
      <c r="B125" s="37" t="n"/>
      <c r="C125" s="38" t="n"/>
      <c r="D125" s="36" t="n"/>
      <c r="E125" s="36" t="n"/>
      <c r="F125" s="36" t="n"/>
      <c r="G125" s="36" t="n"/>
      <c r="H125" s="36" t="n"/>
      <c r="I125" s="36" t="n"/>
      <c r="J125" s="37" t="n"/>
      <c r="K125" s="36" t="n"/>
      <c r="L125" s="35" t="str">
        <f>IF(AND(B125="",F125=""),"",IF(J125="","Open","Closed"))</f>
        <v/>
      </c>
      <c r="M125" s="41" t="str">
        <f>IF(B125="","",IF(J125="",TODAY()-B125,J125-B125))</f>
        <v/>
      </c>
    </row>
    <row r="126">
      <c r="A126" s="36" t="n"/>
      <c r="B126" s="37" t="n"/>
      <c r="C126" s="38" t="n"/>
      <c r="D126" s="36" t="n"/>
      <c r="E126" s="36" t="n"/>
      <c r="F126" s="36" t="n"/>
      <c r="G126" s="36" t="n"/>
      <c r="H126" s="36" t="n"/>
      <c r="I126" s="36" t="n"/>
      <c r="J126" s="37" t="n"/>
      <c r="K126" s="36" t="n"/>
      <c r="L126" s="35" t="str">
        <f>IF(AND(B126="",F126=""),"",IF(J126="","Open","Closed"))</f>
        <v/>
      </c>
      <c r="M126" s="41" t="str">
        <f>IF(B126="","",IF(J126="",TODAY()-B126,J126-B126))</f>
        <v/>
      </c>
    </row>
    <row r="127">
      <c r="A127" s="36" t="n"/>
      <c r="B127" s="37" t="n"/>
      <c r="C127" s="38" t="n"/>
      <c r="D127" s="36" t="n"/>
      <c r="E127" s="36" t="n"/>
      <c r="F127" s="36" t="n"/>
      <c r="G127" s="36" t="n"/>
      <c r="H127" s="36" t="n"/>
      <c r="I127" s="36" t="n"/>
      <c r="J127" s="37" t="n"/>
      <c r="K127" s="36" t="n"/>
      <c r="L127" s="35" t="str">
        <f>IF(AND(B127="",F127=""),"",IF(J127="","Open","Closed"))</f>
        <v/>
      </c>
      <c r="M127" s="41" t="str">
        <f>IF(B127="","",IF(J127="",TODAY()-B127,J127-B127))</f>
        <v/>
      </c>
    </row>
    <row r="128">
      <c r="A128" s="36" t="n"/>
      <c r="B128" s="37" t="n"/>
      <c r="C128" s="38" t="n"/>
      <c r="D128" s="36" t="n"/>
      <c r="E128" s="36" t="n"/>
      <c r="F128" s="36" t="n"/>
      <c r="G128" s="36" t="n"/>
      <c r="H128" s="36" t="n"/>
      <c r="I128" s="36" t="n"/>
      <c r="J128" s="37" t="n"/>
      <c r="K128" s="36" t="n"/>
      <c r="L128" s="35" t="str">
        <f>IF(AND(B128="",F128=""),"",IF(J128="","Open","Closed"))</f>
        <v/>
      </c>
      <c r="M128" s="41" t="str">
        <f>IF(B128="","",IF(J128="",TODAY()-B128,J128-B128))</f>
        <v/>
      </c>
    </row>
    <row r="129">
      <c r="A129" s="36" t="n"/>
      <c r="B129" s="37" t="n"/>
      <c r="C129" s="38" t="n"/>
      <c r="D129" s="36" t="n"/>
      <c r="E129" s="36" t="n"/>
      <c r="F129" s="36" t="n"/>
      <c r="G129" s="36" t="n"/>
      <c r="H129" s="36" t="n"/>
      <c r="I129" s="36" t="n"/>
      <c r="J129" s="37" t="n"/>
      <c r="K129" s="36" t="n"/>
      <c r="L129" s="35" t="str">
        <f>IF(AND(B129="",F129=""),"",IF(J129="","Open","Closed"))</f>
        <v/>
      </c>
      <c r="M129" s="41" t="str">
        <f>IF(B129="","",IF(J129="",TODAY()-B129,J129-B129))</f>
        <v/>
      </c>
    </row>
    <row r="130">
      <c r="A130" s="36" t="n"/>
      <c r="B130" s="37" t="n"/>
      <c r="C130" s="38" t="n"/>
      <c r="D130" s="36" t="n"/>
      <c r="E130" s="36" t="n"/>
      <c r="F130" s="36" t="n"/>
      <c r="G130" s="36" t="n"/>
      <c r="H130" s="36" t="n"/>
      <c r="I130" s="36" t="n"/>
      <c r="J130" s="37" t="n"/>
      <c r="K130" s="36" t="n"/>
      <c r="L130" s="35" t="str">
        <f>IF(AND(B130="",F130=""),"",IF(J130="","Open","Closed"))</f>
        <v/>
      </c>
      <c r="M130" s="41" t="str">
        <f>IF(B130="","",IF(J130="",TODAY()-B130,J130-B130))</f>
        <v/>
      </c>
    </row>
    <row r="131">
      <c r="A131" s="36" t="n"/>
      <c r="B131" s="37" t="n"/>
      <c r="C131" s="38" t="n"/>
      <c r="D131" s="36" t="n"/>
      <c r="E131" s="36" t="n"/>
      <c r="F131" s="36" t="n"/>
      <c r="G131" s="36" t="n"/>
      <c r="H131" s="36" t="n"/>
      <c r="I131" s="36" t="n"/>
      <c r="J131" s="37" t="n"/>
      <c r="K131" s="36" t="n"/>
      <c r="L131" s="35" t="str">
        <f>IF(AND(B131="",F131=""),"",IF(J131="","Open","Closed"))</f>
        <v/>
      </c>
      <c r="M131" s="41" t="str">
        <f>IF(B131="","",IF(J131="",TODAY()-B131,J131-B131))</f>
        <v/>
      </c>
    </row>
    <row r="132">
      <c r="A132" s="36" t="n"/>
      <c r="B132" s="37" t="n"/>
      <c r="C132" s="38" t="n"/>
      <c r="D132" s="36" t="n"/>
      <c r="E132" s="36" t="n"/>
      <c r="F132" s="36" t="n"/>
      <c r="G132" s="36" t="n"/>
      <c r="H132" s="36" t="n"/>
      <c r="I132" s="36" t="n"/>
      <c r="J132" s="37" t="n"/>
      <c r="K132" s="36" t="n"/>
      <c r="L132" s="35" t="str">
        <f>IF(AND(B132="",F132=""),"",IF(J132="","Open","Closed"))</f>
        <v/>
      </c>
      <c r="M132" s="41" t="str">
        <f>IF(B132="","",IF(J132="",TODAY()-B132,J132-B132))</f>
        <v/>
      </c>
    </row>
    <row r="133">
      <c r="A133" s="36" t="n"/>
      <c r="B133" s="37" t="n"/>
      <c r="C133" s="38" t="n"/>
      <c r="D133" s="36" t="n"/>
      <c r="E133" s="36" t="n"/>
      <c r="F133" s="36" t="n"/>
      <c r="G133" s="36" t="n"/>
      <c r="H133" s="36" t="n"/>
      <c r="I133" s="36" t="n"/>
      <c r="J133" s="37" t="n"/>
      <c r="K133" s="36" t="n"/>
      <c r="L133" s="35" t="str">
        <f>IF(AND(B133="",F133=""),"",IF(J133="","Open","Closed"))</f>
        <v/>
      </c>
      <c r="M133" s="41" t="str">
        <f>IF(B133="","",IF(J133="",TODAY()-B133,J133-B133))</f>
        <v/>
      </c>
    </row>
    <row r="134">
      <c r="A134" s="36" t="n"/>
      <c r="B134" s="37" t="n"/>
      <c r="C134" s="38" t="n"/>
      <c r="D134" s="36" t="n"/>
      <c r="E134" s="36" t="n"/>
      <c r="F134" s="36" t="n"/>
      <c r="G134" s="36" t="n"/>
      <c r="H134" s="36" t="n"/>
      <c r="I134" s="36" t="n"/>
      <c r="J134" s="37" t="n"/>
      <c r="K134" s="36" t="n"/>
      <c r="L134" s="35" t="str">
        <f>IF(AND(B134="",F134=""),"",IF(J134="","Open","Closed"))</f>
        <v/>
      </c>
      <c r="M134" s="41" t="str">
        <f>IF(B134="","",IF(J134="",TODAY()-B134,J134-B134))</f>
        <v/>
      </c>
    </row>
    <row r="135">
      <c r="A135" s="36" t="n"/>
      <c r="B135" s="37" t="n"/>
      <c r="C135" s="38" t="n"/>
      <c r="D135" s="36" t="n"/>
      <c r="E135" s="36" t="n"/>
      <c r="F135" s="36" t="n"/>
      <c r="G135" s="36" t="n"/>
      <c r="H135" s="36" t="n"/>
      <c r="I135" s="36" t="n"/>
      <c r="J135" s="37" t="n"/>
      <c r="K135" s="36" t="n"/>
      <c r="L135" s="35" t="str">
        <f>IF(AND(B135="",F135=""),"",IF(J135="","Open","Closed"))</f>
        <v/>
      </c>
      <c r="M135" s="41" t="str">
        <f>IF(B135="","",IF(J135="",TODAY()-B135,J135-B135))</f>
        <v/>
      </c>
    </row>
    <row r="136">
      <c r="A136" s="36" t="n"/>
      <c r="B136" s="37" t="n"/>
      <c r="C136" s="38" t="n"/>
      <c r="D136" s="36" t="n"/>
      <c r="E136" s="36" t="n"/>
      <c r="F136" s="36" t="n"/>
      <c r="G136" s="36" t="n"/>
      <c r="H136" s="36" t="n"/>
      <c r="I136" s="36" t="n"/>
      <c r="J136" s="37" t="n"/>
      <c r="K136" s="36" t="n"/>
      <c r="L136" s="35" t="str">
        <f>IF(AND(B136="",F136=""),"",IF(J136="","Open","Closed"))</f>
        <v/>
      </c>
      <c r="M136" s="41" t="str">
        <f>IF(B136="","",IF(J136="",TODAY()-B136,J136-B136))</f>
        <v/>
      </c>
    </row>
    <row r="137">
      <c r="A137" s="36" t="n"/>
      <c r="B137" s="37" t="n"/>
      <c r="C137" s="38" t="n"/>
      <c r="D137" s="36" t="n"/>
      <c r="E137" s="36" t="n"/>
      <c r="F137" s="36" t="n"/>
      <c r="G137" s="36" t="n"/>
      <c r="H137" s="36" t="n"/>
      <c r="I137" s="36" t="n"/>
      <c r="J137" s="37" t="n"/>
      <c r="K137" s="36" t="n"/>
      <c r="L137" s="35" t="str">
        <f>IF(AND(B137="",F137=""),"",IF(J137="","Open","Closed"))</f>
        <v/>
      </c>
      <c r="M137" s="41" t="str">
        <f>IF(B137="","",IF(J137="",TODAY()-B137,J137-B137))</f>
        <v/>
      </c>
    </row>
    <row r="138">
      <c r="A138" s="36" t="n"/>
      <c r="B138" s="37" t="n"/>
      <c r="C138" s="38" t="n"/>
      <c r="D138" s="36" t="n"/>
      <c r="E138" s="36" t="n"/>
      <c r="F138" s="36" t="n"/>
      <c r="G138" s="36" t="n"/>
      <c r="H138" s="36" t="n"/>
      <c r="I138" s="36" t="n"/>
      <c r="J138" s="37" t="n"/>
      <c r="K138" s="36" t="n"/>
      <c r="L138" s="35" t="str">
        <f>IF(AND(B138="",F138=""),"",IF(J138="","Open","Closed"))</f>
        <v/>
      </c>
      <c r="M138" s="41" t="str">
        <f>IF(B138="","",IF(J138="",TODAY()-B138,J138-B138))</f>
        <v/>
      </c>
    </row>
    <row r="139">
      <c r="A139" s="36" t="n"/>
      <c r="B139" s="37" t="n"/>
      <c r="C139" s="38" t="n"/>
      <c r="D139" s="36" t="n"/>
      <c r="E139" s="36" t="n"/>
      <c r="F139" s="36" t="n"/>
      <c r="G139" s="36" t="n"/>
      <c r="H139" s="36" t="n"/>
      <c r="I139" s="36" t="n"/>
      <c r="J139" s="37" t="n"/>
      <c r="K139" s="36" t="n"/>
      <c r="L139" s="35" t="str">
        <f>IF(AND(B139="",F139=""),"",IF(J139="","Open","Closed"))</f>
        <v/>
      </c>
      <c r="M139" s="41" t="str">
        <f>IF(B139="","",IF(J139="",TODAY()-B139,J139-B139))</f>
        <v/>
      </c>
    </row>
    <row r="140">
      <c r="A140" s="36" t="n"/>
      <c r="B140" s="37" t="n"/>
      <c r="C140" s="38" t="n"/>
      <c r="D140" s="36" t="n"/>
      <c r="E140" s="36" t="n"/>
      <c r="F140" s="36" t="n"/>
      <c r="G140" s="36" t="n"/>
      <c r="H140" s="36" t="n"/>
      <c r="I140" s="36" t="n"/>
      <c r="J140" s="37" t="n"/>
      <c r="K140" s="36" t="n"/>
      <c r="L140" s="35" t="str">
        <f>IF(AND(B140="",F140=""),"",IF(J140="","Open","Closed"))</f>
        <v/>
      </c>
      <c r="M140" s="41" t="str">
        <f>IF(B140="","",IF(J140="",TODAY()-B140,J140-B140))</f>
        <v/>
      </c>
    </row>
    <row r="141">
      <c r="A141" s="36" t="n"/>
      <c r="B141" s="37" t="n"/>
      <c r="C141" s="38" t="n"/>
      <c r="D141" s="36" t="n"/>
      <c r="E141" s="36" t="n"/>
      <c r="F141" s="36" t="n"/>
      <c r="G141" s="36" t="n"/>
      <c r="H141" s="36" t="n"/>
      <c r="I141" s="36" t="n"/>
      <c r="J141" s="37" t="n"/>
      <c r="K141" s="36" t="n"/>
      <c r="L141" s="35" t="str">
        <f>IF(AND(B141="",F141=""),"",IF(J141="","Open","Closed"))</f>
        <v/>
      </c>
      <c r="M141" s="41" t="str">
        <f>IF(B141="","",IF(J141="",TODAY()-B141,J141-B141))</f>
        <v/>
      </c>
    </row>
    <row r="142">
      <c r="A142" s="36" t="n"/>
      <c r="B142" s="37" t="n"/>
      <c r="C142" s="38" t="n"/>
      <c r="D142" s="36" t="n"/>
      <c r="E142" s="36" t="n"/>
      <c r="F142" s="36" t="n"/>
      <c r="G142" s="36" t="n"/>
      <c r="H142" s="36" t="n"/>
      <c r="I142" s="36" t="n"/>
      <c r="J142" s="37" t="n"/>
      <c r="K142" s="36" t="n"/>
      <c r="L142" s="35" t="str">
        <f>IF(AND(B142="",F142=""),"",IF(J142="","Open","Closed"))</f>
        <v/>
      </c>
      <c r="M142" s="41" t="str">
        <f>IF(B142="","",IF(J142="",TODAY()-B142,J142-B142))</f>
        <v/>
      </c>
    </row>
    <row r="143">
      <c r="A143" s="36" t="n"/>
      <c r="B143" s="37" t="n"/>
      <c r="C143" s="38" t="n"/>
      <c r="D143" s="36" t="n"/>
      <c r="E143" s="36" t="n"/>
      <c r="F143" s="36" t="n"/>
      <c r="G143" s="36" t="n"/>
      <c r="H143" s="36" t="n"/>
      <c r="I143" s="36" t="n"/>
      <c r="J143" s="37" t="n"/>
      <c r="K143" s="36" t="n"/>
      <c r="L143" s="35" t="str">
        <f>IF(AND(B143="",F143=""),"",IF(J143="","Open","Closed"))</f>
        <v/>
      </c>
      <c r="M143" s="41" t="str">
        <f>IF(B143="","",IF(J143="",TODAY()-B143,J143-B143))</f>
        <v/>
      </c>
    </row>
    <row r="144">
      <c r="A144" s="36" t="n"/>
      <c r="B144" s="37" t="n"/>
      <c r="C144" s="38" t="n"/>
      <c r="D144" s="36" t="n"/>
      <c r="E144" s="36" t="n"/>
      <c r="F144" s="36" t="n"/>
      <c r="G144" s="36" t="n"/>
      <c r="H144" s="36" t="n"/>
      <c r="I144" s="36" t="n"/>
      <c r="J144" s="37" t="n"/>
      <c r="K144" s="36" t="n"/>
      <c r="L144" s="35" t="str">
        <f>IF(AND(B144="",F144=""),"",IF(J144="","Open","Closed"))</f>
        <v/>
      </c>
      <c r="M144" s="41" t="str">
        <f>IF(B144="","",IF(J144="",TODAY()-B144,J144-B144))</f>
        <v/>
      </c>
    </row>
    <row r="145">
      <c r="A145" s="36" t="n"/>
      <c r="B145" s="37" t="n"/>
      <c r="C145" s="38" t="n"/>
      <c r="D145" s="36" t="n"/>
      <c r="E145" s="36" t="n"/>
      <c r="F145" s="36" t="n"/>
      <c r="G145" s="36" t="n"/>
      <c r="H145" s="36" t="n"/>
      <c r="I145" s="36" t="n"/>
      <c r="J145" s="37" t="n"/>
      <c r="K145" s="36" t="n"/>
      <c r="L145" s="35" t="str">
        <f>IF(AND(B145="",F145=""),"",IF(J145="","Open","Closed"))</f>
        <v/>
      </c>
      <c r="M145" s="41" t="str">
        <f>IF(B145="","",IF(J145="",TODAY()-B145,J145-B145))</f>
        <v/>
      </c>
    </row>
    <row r="146">
      <c r="A146" s="36" t="n"/>
      <c r="B146" s="37" t="n"/>
      <c r="C146" s="38" t="n"/>
      <c r="D146" s="36" t="n"/>
      <c r="E146" s="36" t="n"/>
      <c r="F146" s="36" t="n"/>
      <c r="G146" s="36" t="n"/>
      <c r="H146" s="36" t="n"/>
      <c r="I146" s="36" t="n"/>
      <c r="J146" s="37" t="n"/>
      <c r="K146" s="36" t="n"/>
      <c r="L146" s="35" t="str">
        <f>IF(AND(B146="",F146=""),"",IF(J146="","Open","Closed"))</f>
        <v/>
      </c>
      <c r="M146" s="41" t="str">
        <f>IF(B146="","",IF(J146="",TODAY()-B146,J146-B146))</f>
        <v/>
      </c>
    </row>
    <row r="147">
      <c r="A147" s="36" t="n"/>
      <c r="B147" s="37" t="n"/>
      <c r="C147" s="38" t="n"/>
      <c r="D147" s="36" t="n"/>
      <c r="E147" s="36" t="n"/>
      <c r="F147" s="36" t="n"/>
      <c r="G147" s="36" t="n"/>
      <c r="H147" s="36" t="n"/>
      <c r="I147" s="36" t="n"/>
      <c r="J147" s="37" t="n"/>
      <c r="K147" s="36" t="n"/>
      <c r="L147" s="35" t="str">
        <f>IF(AND(B147="",F147=""),"",IF(J147="","Open","Closed"))</f>
        <v/>
      </c>
      <c r="M147" s="41" t="str">
        <f>IF(B147="","",IF(J147="",TODAY()-B147,J147-B147))</f>
        <v/>
      </c>
    </row>
    <row r="148">
      <c r="A148" s="36" t="n"/>
      <c r="B148" s="37" t="n"/>
      <c r="C148" s="38" t="n"/>
      <c r="D148" s="36" t="n"/>
      <c r="E148" s="36" t="n"/>
      <c r="F148" s="36" t="n"/>
      <c r="G148" s="36" t="n"/>
      <c r="H148" s="36" t="n"/>
      <c r="I148" s="36" t="n"/>
      <c r="J148" s="37" t="n"/>
      <c r="K148" s="36" t="n"/>
      <c r="L148" s="35" t="str">
        <f>IF(AND(B148="",F148=""),"",IF(J148="","Open","Closed"))</f>
        <v/>
      </c>
      <c r="M148" s="41" t="str">
        <f>IF(B148="","",IF(J148="",TODAY()-B148,J148-B148))</f>
        <v/>
      </c>
    </row>
    <row r="149">
      <c r="A149" s="36" t="n"/>
      <c r="B149" s="37" t="n"/>
      <c r="C149" s="38" t="n"/>
      <c r="D149" s="36" t="n"/>
      <c r="E149" s="36" t="n"/>
      <c r="F149" s="36" t="n"/>
      <c r="G149" s="36" t="n"/>
      <c r="H149" s="36" t="n"/>
      <c r="I149" s="36" t="n"/>
      <c r="J149" s="37" t="n"/>
      <c r="K149" s="36" t="n"/>
      <c r="L149" s="35" t="str">
        <f>IF(AND(B149="",F149=""),"",IF(J149="","Open","Closed"))</f>
        <v/>
      </c>
      <c r="M149" s="41" t="str">
        <f>IF(B149="","",IF(J149="",TODAY()-B149,J149-B149))</f>
        <v/>
      </c>
    </row>
    <row r="150">
      <c r="A150" s="36" t="n"/>
      <c r="B150" s="37" t="n"/>
      <c r="C150" s="38" t="n"/>
      <c r="D150" s="36" t="n"/>
      <c r="E150" s="36" t="n"/>
      <c r="F150" s="36" t="n"/>
      <c r="G150" s="36" t="n"/>
      <c r="H150" s="36" t="n"/>
      <c r="I150" s="36" t="n"/>
      <c r="J150" s="37" t="n"/>
      <c r="K150" s="36" t="n"/>
      <c r="L150" s="35" t="str">
        <f>IF(AND(B150="",F150=""),"",IF(J150="","Open","Closed"))</f>
        <v/>
      </c>
      <c r="M150" s="41" t="str">
        <f>IF(B150="","",IF(J150="",TODAY()-B150,J150-B150))</f>
        <v/>
      </c>
    </row>
    <row r="151">
      <c r="A151" s="36" t="n"/>
      <c r="B151" s="37" t="n"/>
      <c r="C151" s="38" t="n"/>
      <c r="D151" s="36" t="n"/>
      <c r="E151" s="36" t="n"/>
      <c r="F151" s="36" t="n"/>
      <c r="G151" s="36" t="n"/>
      <c r="H151" s="36" t="n"/>
      <c r="I151" s="36" t="n"/>
      <c r="J151" s="37" t="n"/>
      <c r="K151" s="36" t="n"/>
      <c r="L151" s="35" t="str">
        <f>IF(AND(B151="",F151=""),"",IF(J151="","Open","Closed"))</f>
        <v/>
      </c>
      <c r="M151" s="41" t="str">
        <f>IF(B151="","",IF(J151="",TODAY()-B151,J151-B151))</f>
        <v/>
      </c>
    </row>
    <row r="152">
      <c r="A152" s="36" t="n"/>
      <c r="B152" s="37" t="n"/>
      <c r="C152" s="38" t="n"/>
      <c r="D152" s="36" t="n"/>
      <c r="E152" s="36" t="n"/>
      <c r="F152" s="36" t="n"/>
      <c r="G152" s="36" t="n"/>
      <c r="H152" s="36" t="n"/>
      <c r="I152" s="36" t="n"/>
      <c r="J152" s="37" t="n"/>
      <c r="K152" s="36" t="n"/>
      <c r="L152" s="35" t="str">
        <f>IF(AND(B152="",F152=""),"",IF(J152="","Open","Closed"))</f>
        <v/>
      </c>
      <c r="M152" s="41" t="str">
        <f>IF(B152="","",IF(J152="",TODAY()-B152,J152-B152))</f>
        <v/>
      </c>
    </row>
    <row r="153">
      <c r="A153" s="36" t="n"/>
      <c r="B153" s="37" t="n"/>
      <c r="C153" s="38" t="n"/>
      <c r="D153" s="36" t="n"/>
      <c r="E153" s="36" t="n"/>
      <c r="F153" s="36" t="n"/>
      <c r="G153" s="36" t="n"/>
      <c r="H153" s="36" t="n"/>
      <c r="I153" s="36" t="n"/>
      <c r="J153" s="37" t="n"/>
      <c r="K153" s="36" t="n"/>
      <c r="L153" s="35" t="str">
        <f>IF(AND(B153="",F153=""),"",IF(J153="","Open","Closed"))</f>
        <v/>
      </c>
      <c r="M153" s="41" t="str">
        <f>IF(B153="","",IF(J153="",TODAY()-B153,J153-B153))</f>
        <v/>
      </c>
    </row>
    <row r="154">
      <c r="A154" s="36" t="n"/>
      <c r="B154" s="37" t="n"/>
      <c r="C154" s="38" t="n"/>
      <c r="D154" s="36" t="n"/>
      <c r="E154" s="36" t="n"/>
      <c r="F154" s="36" t="n"/>
      <c r="G154" s="36" t="n"/>
      <c r="H154" s="36" t="n"/>
      <c r="I154" s="36" t="n"/>
      <c r="J154" s="37" t="n"/>
      <c r="K154" s="36" t="n"/>
      <c r="L154" s="35" t="str">
        <f>IF(AND(B154="",F154=""),"",IF(J154="","Open","Closed"))</f>
        <v/>
      </c>
      <c r="M154" s="41" t="str">
        <f>IF(B154="","",IF(J154="",TODAY()-B154,J154-B154))</f>
        <v/>
      </c>
    </row>
    <row r="155">
      <c r="A155" s="36" t="n"/>
      <c r="B155" s="37" t="n"/>
      <c r="C155" s="38" t="n"/>
      <c r="D155" s="36" t="n"/>
      <c r="E155" s="36" t="n"/>
      <c r="F155" s="36" t="n"/>
      <c r="G155" s="36" t="n"/>
      <c r="H155" s="36" t="n"/>
      <c r="I155" s="36" t="n"/>
      <c r="J155" s="37" t="n"/>
      <c r="K155" s="36" t="n"/>
      <c r="L155" s="35" t="str">
        <f>IF(AND(B155="",F155=""),"",IF(J155="","Open","Closed"))</f>
        <v/>
      </c>
      <c r="M155" s="41" t="str">
        <f>IF(B155="","",IF(J155="",TODAY()-B155,J155-B155))</f>
        <v/>
      </c>
    </row>
    <row r="156">
      <c r="A156" s="36" t="n"/>
      <c r="B156" s="37" t="n"/>
      <c r="C156" s="38" t="n"/>
      <c r="D156" s="36" t="n"/>
      <c r="E156" s="36" t="n"/>
      <c r="F156" s="36" t="n"/>
      <c r="G156" s="36" t="n"/>
      <c r="H156" s="36" t="n"/>
      <c r="I156" s="36" t="n"/>
      <c r="J156" s="37" t="n"/>
      <c r="K156" s="36" t="n"/>
      <c r="L156" s="35" t="str">
        <f>IF(AND(B156="",F156=""),"",IF(J156="","Open","Closed"))</f>
        <v/>
      </c>
      <c r="M156" s="41" t="str">
        <f>IF(B156="","",IF(J156="",TODAY()-B156,J156-B156))</f>
        <v/>
      </c>
    </row>
    <row r="157">
      <c r="A157" s="36" t="n"/>
      <c r="B157" s="37" t="n"/>
      <c r="C157" s="38" t="n"/>
      <c r="D157" s="36" t="n"/>
      <c r="E157" s="36" t="n"/>
      <c r="F157" s="36" t="n"/>
      <c r="G157" s="36" t="n"/>
      <c r="H157" s="36" t="n"/>
      <c r="I157" s="36" t="n"/>
      <c r="J157" s="37" t="n"/>
      <c r="K157" s="36" t="n"/>
      <c r="L157" s="35" t="str">
        <f>IF(AND(B157="",F157=""),"",IF(J157="","Open","Closed"))</f>
        <v/>
      </c>
      <c r="M157" s="41" t="str">
        <f>IF(B157="","",IF(J157="",TODAY()-B157,J157-B157))</f>
        <v/>
      </c>
    </row>
    <row r="158">
      <c r="A158" s="36" t="n"/>
      <c r="B158" s="37" t="n"/>
      <c r="C158" s="38" t="n"/>
      <c r="D158" s="36" t="n"/>
      <c r="E158" s="36" t="n"/>
      <c r="F158" s="36" t="n"/>
      <c r="G158" s="36" t="n"/>
      <c r="H158" s="36" t="n"/>
      <c r="I158" s="36" t="n"/>
      <c r="J158" s="37" t="n"/>
      <c r="K158" s="36" t="n"/>
      <c r="L158" s="35" t="str">
        <f>IF(AND(B158="",F158=""),"",IF(J158="","Open","Closed"))</f>
        <v/>
      </c>
      <c r="M158" s="41" t="str">
        <f>IF(B158="","",IF(J158="",TODAY()-B158,J158-B158))</f>
        <v/>
      </c>
    </row>
    <row r="159">
      <c r="A159" s="36" t="n"/>
      <c r="B159" s="37" t="n"/>
      <c r="C159" s="38" t="n"/>
      <c r="D159" s="36" t="n"/>
      <c r="E159" s="36" t="n"/>
      <c r="F159" s="36" t="n"/>
      <c r="G159" s="36" t="n"/>
      <c r="H159" s="36" t="n"/>
      <c r="I159" s="36" t="n"/>
      <c r="J159" s="37" t="n"/>
      <c r="K159" s="36" t="n"/>
      <c r="L159" s="35" t="str">
        <f>IF(AND(B159="",F159=""),"",IF(J159="","Open","Closed"))</f>
        <v/>
      </c>
      <c r="M159" s="41" t="str">
        <f>IF(B159="","",IF(J159="",TODAY()-B159,J159-B159))</f>
        <v/>
      </c>
    </row>
    <row r="160">
      <c r="A160" s="36" t="n"/>
      <c r="B160" s="37" t="n"/>
      <c r="C160" s="38" t="n"/>
      <c r="D160" s="36" t="n"/>
      <c r="E160" s="36" t="n"/>
      <c r="F160" s="36" t="n"/>
      <c r="G160" s="36" t="n"/>
      <c r="H160" s="36" t="n"/>
      <c r="I160" s="36" t="n"/>
      <c r="J160" s="37" t="n"/>
      <c r="K160" s="36" t="n"/>
      <c r="L160" s="35" t="str">
        <f>IF(AND(B160="",F160=""),"",IF(J160="","Open","Closed"))</f>
        <v/>
      </c>
      <c r="M160" s="41" t="str">
        <f>IF(B160="","",IF(J160="",TODAY()-B160,J160-B160))</f>
        <v/>
      </c>
    </row>
    <row r="161">
      <c r="A161" s="36" t="n"/>
      <c r="B161" s="37" t="n"/>
      <c r="C161" s="38" t="n"/>
      <c r="D161" s="36" t="n"/>
      <c r="E161" s="36" t="n"/>
      <c r="F161" s="36" t="n"/>
      <c r="G161" s="36" t="n"/>
      <c r="H161" s="36" t="n"/>
      <c r="I161" s="36" t="n"/>
      <c r="J161" s="37" t="n"/>
      <c r="K161" s="36" t="n"/>
      <c r="L161" s="35" t="str">
        <f>IF(AND(B161="",F161=""),"",IF(J161="","Open","Closed"))</f>
        <v/>
      </c>
      <c r="M161" s="41" t="str">
        <f>IF(B161="","",IF(J161="",TODAY()-B161,J161-B161))</f>
        <v/>
      </c>
    </row>
    <row r="162">
      <c r="A162" s="36" t="n"/>
      <c r="B162" s="37" t="n"/>
      <c r="C162" s="38" t="n"/>
      <c r="D162" s="36" t="n"/>
      <c r="E162" s="36" t="n"/>
      <c r="F162" s="36" t="n"/>
      <c r="G162" s="36" t="n"/>
      <c r="H162" s="36" t="n"/>
      <c r="I162" s="36" t="n"/>
      <c r="J162" s="37" t="n"/>
      <c r="K162" s="36" t="n"/>
      <c r="L162" s="35" t="str">
        <f>IF(AND(B162="",F162=""),"",IF(J162="","Open","Closed"))</f>
        <v/>
      </c>
      <c r="M162" s="41" t="str">
        <f>IF(B162="","",IF(J162="",TODAY()-B162,J162-B162))</f>
        <v/>
      </c>
    </row>
    <row r="163">
      <c r="A163" s="36" t="n"/>
      <c r="B163" s="37" t="n"/>
      <c r="C163" s="38" t="n"/>
      <c r="D163" s="36" t="n"/>
      <c r="E163" s="36" t="n"/>
      <c r="F163" s="36" t="n"/>
      <c r="G163" s="36" t="n"/>
      <c r="H163" s="36" t="n"/>
      <c r="I163" s="36" t="n"/>
      <c r="J163" s="37" t="n"/>
      <c r="K163" s="36" t="n"/>
      <c r="L163" s="35" t="str">
        <f>IF(AND(B163="",F163=""),"",IF(J163="","Open","Closed"))</f>
        <v/>
      </c>
      <c r="M163" s="41" t="str">
        <f>IF(B163="","",IF(J163="",TODAY()-B163,J163-B163))</f>
        <v/>
      </c>
    </row>
    <row r="164">
      <c r="A164" s="36" t="n"/>
      <c r="B164" s="37" t="n"/>
      <c r="C164" s="38" t="n"/>
      <c r="D164" s="36" t="n"/>
      <c r="E164" s="36" t="n"/>
      <c r="F164" s="36" t="n"/>
      <c r="G164" s="36" t="n"/>
      <c r="H164" s="36" t="n"/>
      <c r="I164" s="36" t="n"/>
      <c r="J164" s="37" t="n"/>
      <c r="K164" s="36" t="n"/>
      <c r="L164" s="35" t="str">
        <f>IF(AND(B164="",F164=""),"",IF(J164="","Open","Closed"))</f>
        <v/>
      </c>
      <c r="M164" s="41" t="str">
        <f>IF(B164="","",IF(J164="",TODAY()-B164,J164-B164))</f>
        <v/>
      </c>
    </row>
    <row r="165">
      <c r="A165" s="36" t="n"/>
      <c r="B165" s="37" t="n"/>
      <c r="C165" s="38" t="n"/>
      <c r="D165" s="36" t="n"/>
      <c r="E165" s="36" t="n"/>
      <c r="F165" s="36" t="n"/>
      <c r="G165" s="36" t="n"/>
      <c r="H165" s="36" t="n"/>
      <c r="I165" s="36" t="n"/>
      <c r="J165" s="37" t="n"/>
      <c r="K165" s="36" t="n"/>
      <c r="L165" s="35" t="str">
        <f>IF(AND(B165="",F165=""),"",IF(J165="","Open","Closed"))</f>
        <v/>
      </c>
      <c r="M165" s="41" t="str">
        <f>IF(B165="","",IF(J165="",TODAY()-B165,J165-B165))</f>
        <v/>
      </c>
    </row>
    <row r="166">
      <c r="A166" s="36" t="n"/>
      <c r="B166" s="37" t="n"/>
      <c r="C166" s="38" t="n"/>
      <c r="D166" s="36" t="n"/>
      <c r="E166" s="36" t="n"/>
      <c r="F166" s="36" t="n"/>
      <c r="G166" s="36" t="n"/>
      <c r="H166" s="36" t="n"/>
      <c r="I166" s="36" t="n"/>
      <c r="J166" s="37" t="n"/>
      <c r="K166" s="36" t="n"/>
      <c r="L166" s="35" t="str">
        <f>IF(AND(B166="",F166=""),"",IF(J166="","Open","Closed"))</f>
        <v/>
      </c>
      <c r="M166" s="41" t="str">
        <f>IF(B166="","",IF(J166="",TODAY()-B166,J166-B166))</f>
        <v/>
      </c>
    </row>
    <row r="167">
      <c r="A167" s="36" t="n"/>
      <c r="B167" s="37" t="n"/>
      <c r="C167" s="38" t="n"/>
      <c r="D167" s="36" t="n"/>
      <c r="E167" s="36" t="n"/>
      <c r="F167" s="36" t="n"/>
      <c r="G167" s="36" t="n"/>
      <c r="H167" s="36" t="n"/>
      <c r="I167" s="36" t="n"/>
      <c r="J167" s="37" t="n"/>
      <c r="K167" s="36" t="n"/>
      <c r="L167" s="35" t="str">
        <f>IF(AND(B167="",F167=""),"",IF(J167="","Open","Closed"))</f>
        <v/>
      </c>
      <c r="M167" s="41" t="str">
        <f>IF(B167="","",IF(J167="",TODAY()-B167,J167-B167))</f>
        <v/>
      </c>
    </row>
    <row r="168">
      <c r="A168" s="36" t="n"/>
      <c r="B168" s="37" t="n"/>
      <c r="C168" s="38" t="n"/>
      <c r="D168" s="36" t="n"/>
      <c r="E168" s="36" t="n"/>
      <c r="F168" s="36" t="n"/>
      <c r="G168" s="36" t="n"/>
      <c r="H168" s="36" t="n"/>
      <c r="I168" s="36" t="n"/>
      <c r="J168" s="37" t="n"/>
      <c r="K168" s="36" t="n"/>
      <c r="L168" s="35" t="str">
        <f>IF(AND(B168="",F168=""),"",IF(J168="","Open","Closed"))</f>
        <v/>
      </c>
      <c r="M168" s="41" t="str">
        <f>IF(B168="","",IF(J168="",TODAY()-B168,J168-B168))</f>
        <v/>
      </c>
    </row>
    <row r="169">
      <c r="A169" s="36" t="n"/>
      <c r="B169" s="37" t="n"/>
      <c r="C169" s="38" t="n"/>
      <c r="D169" s="36" t="n"/>
      <c r="E169" s="36" t="n"/>
      <c r="F169" s="36" t="n"/>
      <c r="G169" s="36" t="n"/>
      <c r="H169" s="36" t="n"/>
      <c r="I169" s="36" t="n"/>
      <c r="J169" s="37" t="n"/>
      <c r="K169" s="36" t="n"/>
      <c r="L169" s="35" t="str">
        <f>IF(AND(B169="",F169=""),"",IF(J169="","Open","Closed"))</f>
        <v/>
      </c>
      <c r="M169" s="41" t="str">
        <f>IF(B169="","",IF(J169="",TODAY()-B169,J169-B169))</f>
        <v/>
      </c>
    </row>
    <row r="170">
      <c r="A170" s="36" t="n"/>
      <c r="B170" s="37" t="n"/>
      <c r="C170" s="38" t="n"/>
      <c r="D170" s="36" t="n"/>
      <c r="E170" s="36" t="n"/>
      <c r="F170" s="36" t="n"/>
      <c r="G170" s="36" t="n"/>
      <c r="H170" s="36" t="n"/>
      <c r="I170" s="36" t="n"/>
      <c r="J170" s="37" t="n"/>
      <c r="K170" s="36" t="n"/>
      <c r="L170" s="35" t="str">
        <f>IF(AND(B170="",F170=""),"",IF(J170="","Open","Closed"))</f>
        <v/>
      </c>
      <c r="M170" s="41" t="str">
        <f>IF(B170="","",IF(J170="",TODAY()-B170,J170-B170))</f>
        <v/>
      </c>
    </row>
    <row r="171">
      <c r="A171" s="36" t="n"/>
      <c r="B171" s="37" t="n"/>
      <c r="C171" s="38" t="n"/>
      <c r="D171" s="36" t="n"/>
      <c r="E171" s="36" t="n"/>
      <c r="F171" s="36" t="n"/>
      <c r="G171" s="36" t="n"/>
      <c r="H171" s="36" t="n"/>
      <c r="I171" s="36" t="n"/>
      <c r="J171" s="37" t="n"/>
      <c r="K171" s="36" t="n"/>
      <c r="L171" s="35" t="str">
        <f>IF(AND(B171="",F171=""),"",IF(J171="","Open","Closed"))</f>
        <v/>
      </c>
      <c r="M171" s="41" t="str">
        <f>IF(B171="","",IF(J171="",TODAY()-B171,J171-B171))</f>
        <v/>
      </c>
    </row>
    <row r="172">
      <c r="A172" s="36" t="n"/>
      <c r="B172" s="37" t="n"/>
      <c r="C172" s="38" t="n"/>
      <c r="D172" s="36" t="n"/>
      <c r="E172" s="36" t="n"/>
      <c r="F172" s="36" t="n"/>
      <c r="G172" s="36" t="n"/>
      <c r="H172" s="36" t="n"/>
      <c r="I172" s="36" t="n"/>
      <c r="J172" s="37" t="n"/>
      <c r="K172" s="36" t="n"/>
      <c r="L172" s="35" t="str">
        <f>IF(AND(B172="",F172=""),"",IF(J172="","Open","Closed"))</f>
        <v/>
      </c>
      <c r="M172" s="41" t="str">
        <f>IF(B172="","",IF(J172="",TODAY()-B172,J172-B172))</f>
        <v/>
      </c>
    </row>
    <row r="173">
      <c r="A173" s="36" t="n"/>
      <c r="B173" s="37" t="n"/>
      <c r="C173" s="38" t="n"/>
      <c r="D173" s="36" t="n"/>
      <c r="E173" s="36" t="n"/>
      <c r="F173" s="36" t="n"/>
      <c r="G173" s="36" t="n"/>
      <c r="H173" s="36" t="n"/>
      <c r="I173" s="36" t="n"/>
      <c r="J173" s="37" t="n"/>
      <c r="K173" s="36" t="n"/>
      <c r="L173" s="35" t="str">
        <f>IF(AND(B173="",F173=""),"",IF(J173="","Open","Closed"))</f>
        <v/>
      </c>
      <c r="M173" s="41" t="str">
        <f>IF(B173="","",IF(J173="",TODAY()-B173,J173-B173))</f>
        <v/>
      </c>
    </row>
    <row r="174">
      <c r="A174" s="36" t="n"/>
      <c r="B174" s="37" t="n"/>
      <c r="C174" s="38" t="n"/>
      <c r="D174" s="36" t="n"/>
      <c r="E174" s="36" t="n"/>
      <c r="F174" s="36" t="n"/>
      <c r="G174" s="36" t="n"/>
      <c r="H174" s="36" t="n"/>
      <c r="I174" s="36" t="n"/>
      <c r="J174" s="37" t="n"/>
      <c r="K174" s="36" t="n"/>
      <c r="L174" s="35" t="str">
        <f>IF(AND(B174="",F174=""),"",IF(J174="","Open","Closed"))</f>
        <v/>
      </c>
      <c r="M174" s="41" t="str">
        <f>IF(B174="","",IF(J174="",TODAY()-B174,J174-B174))</f>
        <v/>
      </c>
    </row>
    <row r="175">
      <c r="A175" s="36" t="n"/>
      <c r="B175" s="37" t="n"/>
      <c r="C175" s="38" t="n"/>
      <c r="D175" s="36" t="n"/>
      <c r="E175" s="36" t="n"/>
      <c r="F175" s="36" t="n"/>
      <c r="G175" s="36" t="n"/>
      <c r="H175" s="36" t="n"/>
      <c r="I175" s="36" t="n"/>
      <c r="J175" s="37" t="n"/>
      <c r="K175" s="36" t="n"/>
      <c r="L175" s="35" t="str">
        <f>IF(AND(B175="",F175=""),"",IF(J175="","Open","Closed"))</f>
        <v/>
      </c>
      <c r="M175" s="41" t="str">
        <f>IF(B175="","",IF(J175="",TODAY()-B175,J175-B175))</f>
        <v/>
      </c>
    </row>
    <row r="176">
      <c r="A176" s="36" t="n"/>
      <c r="B176" s="37" t="n"/>
      <c r="C176" s="38" t="n"/>
      <c r="D176" s="36" t="n"/>
      <c r="E176" s="36" t="n"/>
      <c r="F176" s="36" t="n"/>
      <c r="G176" s="36" t="n"/>
      <c r="H176" s="36" t="n"/>
      <c r="I176" s="36" t="n"/>
      <c r="J176" s="37" t="n"/>
      <c r="K176" s="36" t="n"/>
      <c r="L176" s="35" t="str">
        <f>IF(AND(B176="",F176=""),"",IF(J176="","Open","Closed"))</f>
        <v/>
      </c>
      <c r="M176" s="41" t="str">
        <f>IF(B176="","",IF(J176="",TODAY()-B176,J176-B176))</f>
        <v/>
      </c>
    </row>
    <row r="177">
      <c r="A177" s="36" t="n"/>
      <c r="B177" s="37" t="n"/>
      <c r="C177" s="38" t="n"/>
      <c r="D177" s="36" t="n"/>
      <c r="E177" s="36" t="n"/>
      <c r="F177" s="36" t="n"/>
      <c r="G177" s="36" t="n"/>
      <c r="H177" s="36" t="n"/>
      <c r="I177" s="36" t="n"/>
      <c r="J177" s="37" t="n"/>
      <c r="K177" s="36" t="n"/>
      <c r="L177" s="35" t="str">
        <f>IF(AND(B177="",F177=""),"",IF(J177="","Open","Closed"))</f>
        <v/>
      </c>
      <c r="M177" s="41" t="str">
        <f>IF(B177="","",IF(J177="",TODAY()-B177,J177-B177))</f>
        <v/>
      </c>
    </row>
    <row r="178">
      <c r="A178" s="36" t="n"/>
      <c r="B178" s="37" t="n"/>
      <c r="C178" s="38" t="n"/>
      <c r="D178" s="36" t="n"/>
      <c r="E178" s="36" t="n"/>
      <c r="F178" s="36" t="n"/>
      <c r="G178" s="36" t="n"/>
      <c r="H178" s="36" t="n"/>
      <c r="I178" s="36" t="n"/>
      <c r="J178" s="37" t="n"/>
      <c r="K178" s="36" t="n"/>
      <c r="L178" s="35" t="str">
        <f>IF(AND(B178="",F178=""),"",IF(J178="","Open","Closed"))</f>
        <v/>
      </c>
      <c r="M178" s="41" t="str">
        <f>IF(B178="","",IF(J178="",TODAY()-B178,J178-B178))</f>
        <v/>
      </c>
    </row>
    <row r="179">
      <c r="A179" s="36" t="n"/>
      <c r="B179" s="37" t="n"/>
      <c r="C179" s="38" t="n"/>
      <c r="D179" s="36" t="n"/>
      <c r="E179" s="36" t="n"/>
      <c r="F179" s="36" t="n"/>
      <c r="G179" s="36" t="n"/>
      <c r="H179" s="36" t="n"/>
      <c r="I179" s="36" t="n"/>
      <c r="J179" s="37" t="n"/>
      <c r="K179" s="36" t="n"/>
      <c r="L179" s="35" t="str">
        <f>IF(AND(B179="",F179=""),"",IF(J179="","Open","Closed"))</f>
        <v/>
      </c>
      <c r="M179" s="41" t="str">
        <f>IF(B179="","",IF(J179="",TODAY()-B179,J179-B179))</f>
        <v/>
      </c>
    </row>
    <row r="180">
      <c r="A180" s="36" t="n"/>
      <c r="B180" s="37" t="n"/>
      <c r="C180" s="38" t="n"/>
      <c r="D180" s="36" t="n"/>
      <c r="E180" s="36" t="n"/>
      <c r="F180" s="36" t="n"/>
      <c r="G180" s="36" t="n"/>
      <c r="H180" s="36" t="n"/>
      <c r="I180" s="36" t="n"/>
      <c r="J180" s="37" t="n"/>
      <c r="K180" s="36" t="n"/>
      <c r="L180" s="35" t="str">
        <f>IF(AND(B180="",F180=""),"",IF(J180="","Open","Closed"))</f>
        <v/>
      </c>
      <c r="M180" s="41" t="str">
        <f>IF(B180="","",IF(J180="",TODAY()-B180,J180-B180))</f>
        <v/>
      </c>
    </row>
    <row r="181">
      <c r="A181" s="36" t="n"/>
      <c r="B181" s="37" t="n"/>
      <c r="C181" s="38" t="n"/>
      <c r="D181" s="36" t="n"/>
      <c r="E181" s="36" t="n"/>
      <c r="F181" s="36" t="n"/>
      <c r="G181" s="36" t="n"/>
      <c r="H181" s="36" t="n"/>
      <c r="I181" s="36" t="n"/>
      <c r="J181" s="37" t="n"/>
      <c r="K181" s="36" t="n"/>
      <c r="L181" s="35" t="str">
        <f>IF(AND(B181="",F181=""),"",IF(J181="","Open","Closed"))</f>
        <v/>
      </c>
      <c r="M181" s="41" t="str">
        <f>IF(B181="","",IF(J181="",TODAY()-B181,J181-B181))</f>
        <v/>
      </c>
    </row>
    <row r="182">
      <c r="A182" s="36" t="n"/>
      <c r="B182" s="37" t="n"/>
      <c r="C182" s="38" t="n"/>
      <c r="D182" s="36" t="n"/>
      <c r="E182" s="36" t="n"/>
      <c r="F182" s="36" t="n"/>
      <c r="G182" s="36" t="n"/>
      <c r="H182" s="36" t="n"/>
      <c r="I182" s="36" t="n"/>
      <c r="J182" s="37" t="n"/>
      <c r="K182" s="36" t="n"/>
      <c r="L182" s="35" t="str">
        <f>IF(AND(B182="",F182=""),"",IF(J182="","Open","Closed"))</f>
        <v/>
      </c>
      <c r="M182" s="41" t="str">
        <f>IF(B182="","",IF(J182="",TODAY()-B182,J182-B182))</f>
        <v/>
      </c>
    </row>
    <row r="183">
      <c r="A183" s="36" t="n"/>
      <c r="B183" s="37" t="n"/>
      <c r="C183" s="38" t="n"/>
      <c r="D183" s="36" t="n"/>
      <c r="E183" s="36" t="n"/>
      <c r="F183" s="36" t="n"/>
      <c r="G183" s="36" t="n"/>
      <c r="H183" s="36" t="n"/>
      <c r="I183" s="36" t="n"/>
      <c r="J183" s="37" t="n"/>
      <c r="K183" s="36" t="n"/>
      <c r="L183" s="35" t="str">
        <f>IF(AND(B183="",F183=""),"",IF(J183="","Open","Closed"))</f>
        <v/>
      </c>
      <c r="M183" s="41" t="str">
        <f>IF(B183="","",IF(J183="",TODAY()-B183,J183-B183))</f>
        <v/>
      </c>
    </row>
    <row r="184">
      <c r="A184" s="36" t="n"/>
      <c r="B184" s="37" t="n"/>
      <c r="C184" s="38" t="n"/>
      <c r="D184" s="36" t="n"/>
      <c r="E184" s="36" t="n"/>
      <c r="F184" s="36" t="n"/>
      <c r="G184" s="36" t="n"/>
      <c r="H184" s="36" t="n"/>
      <c r="I184" s="36" t="n"/>
      <c r="J184" s="37" t="n"/>
      <c r="K184" s="36" t="n"/>
      <c r="L184" s="35" t="str">
        <f>IF(AND(B184="",F184=""),"",IF(J184="","Open","Closed"))</f>
        <v/>
      </c>
      <c r="M184" s="41" t="str">
        <f>IF(B184="","",IF(J184="",TODAY()-B184,J184-B184))</f>
        <v/>
      </c>
    </row>
    <row r="185">
      <c r="A185" s="36" t="n"/>
      <c r="B185" s="37" t="n"/>
      <c r="C185" s="38" t="n"/>
      <c r="D185" s="36" t="n"/>
      <c r="E185" s="36" t="n"/>
      <c r="F185" s="36" t="n"/>
      <c r="G185" s="36" t="n"/>
      <c r="H185" s="36" t="n"/>
      <c r="I185" s="36" t="n"/>
      <c r="J185" s="37" t="n"/>
      <c r="K185" s="36" t="n"/>
      <c r="L185" s="35" t="str">
        <f>IF(AND(B185="",F185=""),"",IF(J185="","Open","Closed"))</f>
        <v/>
      </c>
      <c r="M185" s="41" t="str">
        <f>IF(B185="","",IF(J185="",TODAY()-B185,J185-B185))</f>
        <v/>
      </c>
    </row>
    <row r="186">
      <c r="A186" s="36" t="n"/>
      <c r="B186" s="37" t="n"/>
      <c r="C186" s="38" t="n"/>
      <c r="D186" s="36" t="n"/>
      <c r="E186" s="36" t="n"/>
      <c r="F186" s="36" t="n"/>
      <c r="G186" s="36" t="n"/>
      <c r="H186" s="36" t="n"/>
      <c r="I186" s="36" t="n"/>
      <c r="J186" s="37" t="n"/>
      <c r="K186" s="36" t="n"/>
      <c r="L186" s="35" t="str">
        <f>IF(AND(B186="",F186=""),"",IF(J186="","Open","Closed"))</f>
        <v/>
      </c>
      <c r="M186" s="41" t="str">
        <f>IF(B186="","",IF(J186="",TODAY()-B186,J186-B186))</f>
        <v/>
      </c>
    </row>
    <row r="187">
      <c r="A187" s="36" t="n"/>
      <c r="B187" s="37" t="n"/>
      <c r="C187" s="38" t="n"/>
      <c r="D187" s="36" t="n"/>
      <c r="E187" s="36" t="n"/>
      <c r="F187" s="36" t="n"/>
      <c r="G187" s="36" t="n"/>
      <c r="H187" s="36" t="n"/>
      <c r="I187" s="36" t="n"/>
      <c r="J187" s="37" t="n"/>
      <c r="K187" s="36" t="n"/>
      <c r="L187" s="35" t="str">
        <f>IF(AND(B187="",F187=""),"",IF(J187="","Open","Closed"))</f>
        <v/>
      </c>
      <c r="M187" s="41" t="str">
        <f>IF(B187="","",IF(J187="",TODAY()-B187,J187-B187))</f>
        <v/>
      </c>
    </row>
    <row r="188">
      <c r="A188" s="36" t="n"/>
      <c r="B188" s="37" t="n"/>
      <c r="C188" s="38" t="n"/>
      <c r="D188" s="36" t="n"/>
      <c r="E188" s="36" t="n"/>
      <c r="F188" s="36" t="n"/>
      <c r="G188" s="36" t="n"/>
      <c r="H188" s="36" t="n"/>
      <c r="I188" s="36" t="n"/>
      <c r="J188" s="37" t="n"/>
      <c r="K188" s="36" t="n"/>
      <c r="L188" s="35" t="str">
        <f>IF(AND(B188="",F188=""),"",IF(J188="","Open","Closed"))</f>
        <v/>
      </c>
      <c r="M188" s="41" t="str">
        <f>IF(B188="","",IF(J188="",TODAY()-B188,J188-B188))</f>
        <v/>
      </c>
    </row>
    <row r="189">
      <c r="A189" s="36" t="n"/>
      <c r="B189" s="37" t="n"/>
      <c r="C189" s="38" t="n"/>
      <c r="D189" s="36" t="n"/>
      <c r="E189" s="36" t="n"/>
      <c r="F189" s="36" t="n"/>
      <c r="G189" s="36" t="n"/>
      <c r="H189" s="36" t="n"/>
      <c r="I189" s="36" t="n"/>
      <c r="J189" s="37" t="n"/>
      <c r="K189" s="36" t="n"/>
      <c r="L189" s="35" t="str">
        <f>IF(AND(B189="",F189=""),"",IF(J189="","Open","Closed"))</f>
        <v/>
      </c>
      <c r="M189" s="41" t="str">
        <f>IF(B189="","",IF(J189="",TODAY()-B189,J189-B189))</f>
        <v/>
      </c>
    </row>
    <row r="190">
      <c r="A190" s="36" t="n"/>
      <c r="B190" s="37" t="n"/>
      <c r="C190" s="38" t="n"/>
      <c r="D190" s="36" t="n"/>
      <c r="E190" s="36" t="n"/>
      <c r="F190" s="36" t="n"/>
      <c r="G190" s="36" t="n"/>
      <c r="H190" s="36" t="n"/>
      <c r="I190" s="36" t="n"/>
      <c r="J190" s="37" t="n"/>
      <c r="K190" s="36" t="n"/>
      <c r="L190" s="35" t="str">
        <f>IF(AND(B190="",F190=""),"",IF(J190="","Open","Closed"))</f>
        <v/>
      </c>
      <c r="M190" s="41" t="str">
        <f>IF(B190="","",IF(J190="",TODAY()-B190,J190-B190))</f>
        <v/>
      </c>
    </row>
    <row r="191">
      <c r="A191" s="36" t="n"/>
      <c r="B191" s="37" t="n"/>
      <c r="C191" s="38" t="n"/>
      <c r="D191" s="36" t="n"/>
      <c r="E191" s="36" t="n"/>
      <c r="F191" s="36" t="n"/>
      <c r="G191" s="36" t="n"/>
      <c r="H191" s="36" t="n"/>
      <c r="I191" s="36" t="n"/>
      <c r="J191" s="37" t="n"/>
      <c r="K191" s="36" t="n"/>
      <c r="L191" s="35" t="str">
        <f>IF(AND(B191="",F191=""),"",IF(J191="","Open","Closed"))</f>
        <v/>
      </c>
      <c r="M191" s="41" t="str">
        <f>IF(B191="","",IF(J191="",TODAY()-B191,J191-B191))</f>
        <v/>
      </c>
    </row>
    <row r="192">
      <c r="A192" s="36" t="n"/>
      <c r="B192" s="37" t="n"/>
      <c r="C192" s="38" t="n"/>
      <c r="D192" s="36" t="n"/>
      <c r="E192" s="36" t="n"/>
      <c r="F192" s="36" t="n"/>
      <c r="G192" s="36" t="n"/>
      <c r="H192" s="36" t="n"/>
      <c r="I192" s="36" t="n"/>
      <c r="J192" s="37" t="n"/>
      <c r="K192" s="36" t="n"/>
      <c r="L192" s="35" t="str">
        <f>IF(AND(B192="",F192=""),"",IF(J192="","Open","Closed"))</f>
        <v/>
      </c>
      <c r="M192" s="41" t="str">
        <f>IF(B192="","",IF(J192="",TODAY()-B192,J192-B192))</f>
        <v/>
      </c>
    </row>
    <row r="193">
      <c r="A193" s="36" t="n"/>
      <c r="B193" s="37" t="n"/>
      <c r="C193" s="38" t="n"/>
      <c r="D193" s="36" t="n"/>
      <c r="E193" s="36" t="n"/>
      <c r="F193" s="36" t="n"/>
      <c r="G193" s="36" t="n"/>
      <c r="H193" s="36" t="n"/>
      <c r="I193" s="36" t="n"/>
      <c r="J193" s="37" t="n"/>
      <c r="K193" s="36" t="n"/>
      <c r="L193" s="35" t="str">
        <f>IF(AND(B193="",F193=""),"",IF(J193="","Open","Closed"))</f>
        <v/>
      </c>
      <c r="M193" s="41" t="str">
        <f>IF(B193="","",IF(J193="",TODAY()-B193,J193-B193))</f>
        <v/>
      </c>
    </row>
    <row r="194">
      <c r="A194" s="36" t="n"/>
      <c r="B194" s="37" t="n"/>
      <c r="C194" s="38" t="n"/>
      <c r="D194" s="36" t="n"/>
      <c r="E194" s="36" t="n"/>
      <c r="F194" s="36" t="n"/>
      <c r="G194" s="36" t="n"/>
      <c r="H194" s="36" t="n"/>
      <c r="I194" s="36" t="n"/>
      <c r="J194" s="37" t="n"/>
      <c r="K194" s="36" t="n"/>
      <c r="L194" s="35" t="str">
        <f>IF(AND(B194="",F194=""),"",IF(J194="","Open","Closed"))</f>
        <v/>
      </c>
      <c r="M194" s="41" t="str">
        <f>IF(B194="","",IF(J194="",TODAY()-B194,J194-B194))</f>
        <v/>
      </c>
    </row>
    <row r="195">
      <c r="A195" s="36" t="n"/>
      <c r="B195" s="37" t="n"/>
      <c r="C195" s="38" t="n"/>
      <c r="D195" s="36" t="n"/>
      <c r="E195" s="36" t="n"/>
      <c r="F195" s="36" t="n"/>
      <c r="G195" s="36" t="n"/>
      <c r="H195" s="36" t="n"/>
      <c r="I195" s="36" t="n"/>
      <c r="J195" s="37" t="n"/>
      <c r="K195" s="36" t="n"/>
      <c r="L195" s="35" t="str">
        <f>IF(AND(B195="",F195=""),"",IF(J195="","Open","Closed"))</f>
        <v/>
      </c>
      <c r="M195" s="41" t="str">
        <f>IF(B195="","",IF(J195="",TODAY()-B195,J195-B195))</f>
        <v/>
      </c>
    </row>
    <row r="196">
      <c r="A196" s="36" t="n"/>
      <c r="B196" s="37" t="n"/>
      <c r="C196" s="38" t="n"/>
      <c r="D196" s="36" t="n"/>
      <c r="E196" s="36" t="n"/>
      <c r="F196" s="36" t="n"/>
      <c r="G196" s="36" t="n"/>
      <c r="H196" s="36" t="n"/>
      <c r="I196" s="36" t="n"/>
      <c r="J196" s="37" t="n"/>
      <c r="K196" s="36" t="n"/>
      <c r="L196" s="35" t="str">
        <f>IF(AND(B196="",F196=""),"",IF(J196="","Open","Closed"))</f>
        <v/>
      </c>
      <c r="M196" s="41" t="str">
        <f>IF(B196="","",IF(J196="",TODAY()-B196,J196-B196))</f>
        <v/>
      </c>
    </row>
    <row r="197">
      <c r="A197" s="36" t="n"/>
      <c r="B197" s="37" t="n"/>
      <c r="C197" s="38" t="n"/>
      <c r="D197" s="36" t="n"/>
      <c r="E197" s="36" t="n"/>
      <c r="F197" s="36" t="n"/>
      <c r="G197" s="36" t="n"/>
      <c r="H197" s="36" t="n"/>
      <c r="I197" s="36" t="n"/>
      <c r="J197" s="37" t="n"/>
      <c r="K197" s="36" t="n"/>
      <c r="L197" s="35" t="str">
        <f>IF(AND(B197="",F197=""),"",IF(J197="","Open","Closed"))</f>
        <v/>
      </c>
      <c r="M197" s="41" t="str">
        <f>IF(B197="","",IF(J197="",TODAY()-B197,J197-B197))</f>
        <v/>
      </c>
    </row>
    <row r="198">
      <c r="A198" s="36" t="n"/>
      <c r="B198" s="37" t="n"/>
      <c r="C198" s="38" t="n"/>
      <c r="D198" s="36" t="n"/>
      <c r="E198" s="36" t="n"/>
      <c r="F198" s="36" t="n"/>
      <c r="G198" s="36" t="n"/>
      <c r="H198" s="36" t="n"/>
      <c r="I198" s="36" t="n"/>
      <c r="J198" s="37" t="n"/>
      <c r="K198" s="36" t="n"/>
      <c r="L198" s="35" t="str">
        <f>IF(AND(B198="",F198=""),"",IF(J198="","Open","Closed"))</f>
        <v/>
      </c>
      <c r="M198" s="41" t="str">
        <f>IF(B198="","",IF(J198="",TODAY()-B198,J198-B198))</f>
        <v/>
      </c>
    </row>
    <row r="199">
      <c r="A199" s="36" t="n"/>
      <c r="B199" s="37" t="n"/>
      <c r="C199" s="38" t="n"/>
      <c r="D199" s="36" t="n"/>
      <c r="E199" s="36" t="n"/>
      <c r="F199" s="36" t="n"/>
      <c r="G199" s="36" t="n"/>
      <c r="H199" s="36" t="n"/>
      <c r="I199" s="36" t="n"/>
      <c r="J199" s="37" t="n"/>
      <c r="K199" s="36" t="n"/>
      <c r="L199" s="35" t="str">
        <f>IF(AND(B199="",F199=""),"",IF(J199="","Open","Closed"))</f>
        <v/>
      </c>
      <c r="M199" s="41" t="str">
        <f>IF(B199="","",IF(J199="",TODAY()-B199,J199-B199))</f>
        <v/>
      </c>
    </row>
    <row r="200">
      <c r="A200" s="36" t="n"/>
      <c r="B200" s="37" t="n"/>
      <c r="C200" s="38" t="n"/>
      <c r="D200" s="36" t="n"/>
      <c r="E200" s="36" t="n"/>
      <c r="F200" s="36" t="n"/>
      <c r="G200" s="36" t="n"/>
      <c r="H200" s="36" t="n"/>
      <c r="I200" s="36" t="n"/>
      <c r="J200" s="37" t="n"/>
      <c r="K200" s="36" t="n"/>
      <c r="L200" s="35" t="str">
        <f>IF(AND(B200="",F200=""),"",IF(J200="","Open","Closed"))</f>
        <v/>
      </c>
      <c r="M200" s="41" t="str">
        <f>IF(B200="","",IF(J200="",TODAY()-B200,J200-B200))</f>
        <v/>
      </c>
    </row>
    <row r="201">
      <c r="A201" s="36" t="n"/>
      <c r="B201" s="37" t="n"/>
      <c r="C201" s="38" t="n"/>
      <c r="D201" s="36" t="n"/>
      <c r="E201" s="36" t="n"/>
      <c r="F201" s="36" t="n"/>
      <c r="G201" s="36" t="n"/>
      <c r="H201" s="36" t="n"/>
      <c r="I201" s="36" t="n"/>
      <c r="J201" s="37" t="n"/>
      <c r="K201" s="36" t="n"/>
      <c r="L201" s="35" t="str">
        <f>IF(AND(B201="",F201=""),"",IF(J201="","Open","Closed"))</f>
        <v/>
      </c>
      <c r="M201" s="41" t="str">
        <f>IF(B201="","",IF(J201="",TODAY()-B201,J201-B201))</f>
        <v/>
      </c>
    </row>
    <row r="202">
      <c r="A202" s="36" t="n"/>
      <c r="B202" s="37" t="n"/>
      <c r="C202" s="38" t="n"/>
      <c r="D202" s="36" t="n"/>
      <c r="E202" s="36" t="n"/>
      <c r="F202" s="36" t="n"/>
      <c r="G202" s="36" t="n"/>
      <c r="H202" s="36" t="n"/>
      <c r="I202" s="36" t="n"/>
      <c r="J202" s="37" t="n"/>
      <c r="K202" s="36" t="n"/>
      <c r="L202" s="35" t="str">
        <f>IF(AND(B202="",F202=""),"",IF(J202="","Open","Closed"))</f>
        <v/>
      </c>
      <c r="M202" s="41" t="str">
        <f>IF(B202="","",IF(J202="",TODAY()-B202,J202-B202))</f>
        <v/>
      </c>
    </row>
    <row r="203">
      <c r="A203" s="36" t="n"/>
      <c r="B203" s="37" t="n"/>
      <c r="C203" s="38" t="n"/>
      <c r="D203" s="36" t="n"/>
      <c r="E203" s="36" t="n"/>
      <c r="F203" s="36" t="n"/>
      <c r="G203" s="36" t="n"/>
      <c r="H203" s="36" t="n"/>
      <c r="I203" s="36" t="n"/>
      <c r="J203" s="37" t="n"/>
      <c r="K203" s="36" t="n"/>
      <c r="L203" s="35" t="str">
        <f>IF(AND(B203="",F203=""),"",IF(J203="","Open","Closed"))</f>
        <v/>
      </c>
      <c r="M203" s="41" t="str">
        <f>IF(B203="","",IF(J203="",TODAY()-B203,J203-B203))</f>
        <v/>
      </c>
    </row>
    <row r="204">
      <c r="A204" s="36" t="n"/>
      <c r="B204" s="37" t="n"/>
      <c r="C204" s="38" t="n"/>
      <c r="D204" s="36" t="n"/>
      <c r="E204" s="36" t="n"/>
      <c r="F204" s="36" t="n"/>
      <c r="G204" s="36" t="n"/>
      <c r="H204" s="36" t="n"/>
      <c r="I204" s="36" t="n"/>
      <c r="J204" s="37" t="n"/>
      <c r="K204" s="36" t="n"/>
      <c r="L204" s="35" t="str">
        <f>IF(AND(B204="",F204=""),"",IF(J204="","Open","Closed"))</f>
        <v/>
      </c>
      <c r="M204" s="41" t="str">
        <f>IF(B204="","",IF(J204="",TODAY()-B204,J204-B204))</f>
        <v/>
      </c>
    </row>
    <row r="205">
      <c r="A205" s="36" t="n"/>
      <c r="B205" s="37" t="n"/>
      <c r="C205" s="38" t="n"/>
      <c r="D205" s="36" t="n"/>
      <c r="E205" s="36" t="n"/>
      <c r="F205" s="36" t="n"/>
      <c r="G205" s="36" t="n"/>
      <c r="H205" s="36" t="n"/>
      <c r="I205" s="36" t="n"/>
      <c r="J205" s="37" t="n"/>
      <c r="K205" s="36" t="n"/>
      <c r="L205" s="35" t="str">
        <f>IF(AND(B205="",F205=""),"",IF(J205="","Open","Closed"))</f>
        <v/>
      </c>
      <c r="M205" s="41" t="str">
        <f>IF(B205="","",IF(J205="",TODAY()-B205,J205-B205))</f>
        <v/>
      </c>
    </row>
  </sheetData>
  <autoFilter ref="A5:M205"/>
  <conditionalFormatting sqref="L6:L205">
    <cfRule type="cellIs" priority="1" operator="equal" dxfId="0">
      <formula>"Open"</formula>
    </cfRule>
    <cfRule type="cellIs" priority="2" operator="equal" dxfId="2">
      <formula>"Closed"</formula>
    </cfRule>
  </conditionalFormatting>
  <dataValidations count="6">
    <dataValidation sqref="B6:B205" showDropDown="0" showInputMessage="0" showErrorMessage="1" allowBlank="1" errorTitle="Date" error="Enter a date, for example 14 Oct 2026" type="date" operator="greaterThan">
      <formula1>36526</formula1>
    </dataValidation>
    <dataValidation sqref="J6:J205" showDropDown="0" showInputMessage="0" showErrorMessage="1" allowBlank="1" errorTitle="Date" error="Enter a date, for example 14 Oct 2026" type="date" operator="greaterThan">
      <formula1>36526</formula1>
    </dataValidation>
    <dataValidation sqref="C6:C205" showDropDown="0" showInputMessage="0" showErrorMessage="1" allowBlank="1" errorTitle="Time" error="Enter a time, for example 07:42" type="time" operator="between">
      <formula1>0</formula1>
      <formula2>0.999988426</formula2>
    </dataValidation>
    <dataValidation sqref="D6:D205" showDropDown="0" showInputMessage="0" showErrorMessage="1" allowBlank="1" errorTitle="Machine type" error="Not one of the machine types in this file. Keep it anyway?" type="list" errorStyle="warning">
      <formula1>"Pumps (centrifugal),Air compressors,Conveyors,Electric motors,Gearboxes,Filling machines,Packaging machines,CNC machines,Injection molding machines,Hydraulic systems,Any other machine (general checks)"</formula1>
    </dataValidation>
    <dataValidation sqref="G6:G205" showDropDown="0" showInputMessage="0" showErrorMessage="1" allowBlank="1" errorTitle="Kind" error="Not on the list. Keep it anyway?" type="list" errorStyle="warning">
      <formula1>"Dirt or contamination,Leak,Loose or missing part,Wear or damage,Abnormal noise or heat,Lubrication,Hard to reach,Safety,Other"</formula1>
    </dataValidation>
    <dataValidation sqref="H6:H205" showDropDown="0" showInputMessage="0" showErrorMessage="1" allowBlank="1" type="list">
      <formula1>"Operator,Maintenance"</formula1>
    </dataValidation>
  </dataValidations>
  <pageMargins left="0.75" right="0.75" top="1" bottom="1" header="0.5" footer="0.5"/>
  <pageSetup orientation="landscape" fitToHeight="0" fitToWidth="1"/>
  <headerFooter>
    <oddHeader/>
    <oddFooter>&amp;Loeelab.com/autonomous-maintenance-checklist&amp;R&amp;A,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OEE Lab</dc:creator>
  <dc:title>Autonomous maintenance checklist template</dc:title>
  <dc:subject>Autonomous maintenance checklist by machine type: daily and weekly operator checks with sign-off and an abnormality log</dc:subject>
  <dcterms:created xsi:type="dcterms:W3CDTF">2026-10-14T09:55:06Z</dcterms:created>
  <dcterms:modified xsi:type="dcterms:W3CDTF">2026-10-14T09:55:06Z</dcterms:modified>
  <cp:keywords>autonomous maintenance checklist, TPM checklist, operator checklist, red tag log</cp:keywords>
</cp:coreProperties>
</file>